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1929"/>
  <workbookPr defaultThemeVersion="124226"/>
  <mc:AlternateContent>
    <mc:Choice Requires="x15">
      <x15ac:absPath xmlns:x15ac="http://schemas.microsoft.com/office/spreadsheetml/2010/11/ac" url="C:\Users\kryst\Documents\DEM\COUNTRIES\AUT\GEBURTENBAROMETER\2018\BIRTH_BAROMETER_v4\"/>
    </mc:Choice>
  </mc:AlternateContent>
  <xr:revisionPtr documentId="13_ncr:1_{B6353E5C-8C82-4009-AA18-B96A2B75E4D2}" revIDLastSave="0" xr10:uidLastSave="{00000000-0000-0000-0000-000000000000}" xr6:coauthVersionLast="44" xr6:coauthVersionMax="44"/>
  <bookViews>
    <workbookView activeTab="1" windowHeight="15000" windowWidth="19440" xWindow="-120" xr2:uid="{00000000-000D-0000-FFFF-FFFF00000000}" yWindow="-120"/>
  </bookViews>
  <sheets>
    <sheet name="ReadMe" r:id="rId1" sheetId="6"/>
    <sheet name="Methodologie" r:id="rId2" sheetId="7"/>
    <sheet name="Index" r:id="rId3" sheetId="8"/>
    <sheet name="JAHRESBERICHT_p2" r:id="rId7" sheetId="9"/>
    <sheet name="JAHRESBERICHT_p3" r:id="rId8" sheetId="10"/>
    <sheet name="JAHRESBERICHT_p4" r:id="rId9" sheetId="11"/>
    <sheet name="JAHRESBERICHT_p5" r:id="rId10" sheetId="12"/>
    <sheet name="JAHRESBERICHT_p6" r:id="rId11" sheetId="13"/>
    <sheet name="JAHRESBERICHT_p7" r:id="rId12" sheetId="14"/>
    <sheet name="JAHRESBERICHT_p8" r:id="rId13" sheetId="15"/>
    <sheet name="WIEN_p2" r:id="rId14" sheetId="16"/>
    <sheet name="WIEN_p3" r:id="rId15" sheetId="17"/>
    <sheet name="WIEN_p4" r:id="rId16" sheetId="18"/>
    <sheet name="WIEN_p5" r:id="rId17" sheetId="19"/>
    <sheet name="WIEN_p6" r:id="rId18" sheetId="20"/>
    <sheet name="WIEN_p7" r:id="rId19" sheetId="21"/>
    <sheet name="WIEN_p8" r:id="rId20" sheetId="22"/>
    <sheet name="KOHORTE_p2" r:id="rId21" sheetId="23"/>
    <sheet name="KOHORTE_p3" r:id="rId22" sheetId="24"/>
    <sheet name="KOHORTE_p4" r:id="rId23" sheetId="25"/>
    <sheet name="KOHORTE_p5" r:id="rId24" sheetId="26"/>
    <sheet name="ALTER_p2" r:id="rId25" sheetId="27"/>
    <sheet name="ALTER_p3" r:id="rId26" sheetId="28"/>
    <sheet name="ALTER_p4" r:id="rId27" sheetId="29"/>
    <sheet name="ALTER_p5" r:id="rId28" sheetId="30"/>
    <sheet name="ALTER_p6" r:id="rId29" sheetId="31"/>
    <sheet name="ALTER_p7" r:id="rId30" sheetId="32"/>
    <sheet name="GEBURTSLAND_p2" r:id="rId31" sheetId="33"/>
    <sheet name="GEBURTSLAND_p3" r:id="rId32" sheetId="34"/>
    <sheet name="GEBURTSLAND_p4" r:id="rId33" sheetId="35"/>
    <sheet name="GEBURTSLAND_p5" r:id="rId34" sheetId="36"/>
    <sheet name="GEBURTSLAND_p6" r:id="rId35" sheetId="37"/>
    <sheet name="GEBURTSLAND_p7" r:id="rId36" sheetId="38"/>
    <sheet name="GEBURTSLAND_p8" r:id="rId37" sheetId="39"/>
    <sheet name="GEBURTSLAND_p9" r:id="rId38" sheetId="40"/>
    <sheet name="MAENNER_p2" r:id="rId39" sheetId="41"/>
    <sheet name="MAENNER_p3" r:id="rId40" sheetId="42"/>
    <sheet name="MAENNER_p4" r:id="rId41" sheetId="43"/>
    <sheet name="MAENNER_p5" r:id="rId42" sheetId="44"/>
  </sheets>
  <calcPr calcId="162913"/>
</workbook>
</file>

<file path=xl/sharedStrings.xml><?xml version="1.0" encoding="utf-8"?>
<sst xmlns="http://schemas.openxmlformats.org/spreadsheetml/2006/main" count="371" uniqueCount="194">
  <si>
    <r>
      <rPr>
        <b/>
        <sz val="14"/>
        <color rgb="FF006600"/>
        <rFont val="Calibri"/>
        <family val="2"/>
      </rPr>
      <t xml:space="preserve">© </t>
    </r>
    <r>
      <rPr>
        <b/>
        <sz val="14"/>
        <color rgb="FF006600"/>
        <rFont val="Calibri"/>
        <family val="2"/>
        <scheme val="minor"/>
      </rPr>
      <t>Wittgenstein Centre (IIASA, VID/ÖAW, WU), Vienna Institute of Demography 2019</t>
    </r>
  </si>
  <si>
    <r>
      <t xml:space="preserve">"Geburtenbarometer Vienna: Analysing Fertility Convergence between Vienna and Austria" (Kryštof Zeman, Tomáš Sobotka, Richard Gisser, Maria Winkler-Dworak, and Wolfgang Lutz). </t>
    </r>
    <r>
      <rPr>
        <i/>
        <sz val="11"/>
        <color theme="1"/>
        <rFont val="Calibri"/>
        <family val="2"/>
        <scheme val="minor"/>
      </rPr>
      <t xml:space="preserve">VID Working Paper </t>
    </r>
    <r>
      <rPr>
        <sz val="11"/>
        <color theme="1"/>
        <rFont val="Calibri"/>
        <family val="2"/>
        <scheme val="minor"/>
      </rPr>
      <t>07/2011.</t>
    </r>
  </si>
  <si>
    <r>
      <t xml:space="preserve">"Monthly Estimates of the Quantum of Fertility: Towards a Fertility Monitoring System in Austria" (T. Sobotka, M. Winkler-Dworak, M. R. Testa, W. Lutz, D. Philipov, H. Engelhardt, and R. Gisser). </t>
    </r>
    <r>
      <rPr>
        <i/>
        <sz val="12"/>
        <color theme="1"/>
        <rFont val="Calibri"/>
        <family val="2"/>
        <scheme val="minor"/>
      </rPr>
      <t>Vienna Yearbook of Population Research</t>
    </r>
    <r>
      <rPr>
        <sz val="12"/>
        <color theme="1"/>
        <rFont val="Calibri"/>
        <family val="2"/>
        <scheme val="minor"/>
      </rPr>
      <t xml:space="preserve"> 2005: 109–141.</t>
    </r>
  </si>
  <si>
    <t>GEBURTENBAROMETER</t>
  </si>
  <si>
    <t>BIS</t>
  </si>
  <si>
    <t>BLATT</t>
  </si>
  <si>
    <t>SEIT</t>
  </si>
  <si>
    <t>TITEL</t>
  </si>
  <si>
    <r>
      <t xml:space="preserve">Autoren, Autorin:  </t>
    </r>
    <r>
      <rPr>
        <sz val="12"/>
        <color theme="1"/>
        <rFont val="Calibri"/>
        <family val="2"/>
        <scheme val="minor"/>
      </rPr>
      <t xml:space="preserve">Kryštof Zeman, Tomáš Sobotka, Richard Gisser, Maria Winkler-Dworak </t>
    </r>
  </si>
  <si>
    <t>Beobachtung der Fertilität in Österreich</t>
  </si>
  <si>
    <t>Version vom:</t>
  </si>
  <si>
    <r>
      <rPr>
        <b/>
        <sz val="14"/>
        <color rgb="FF006600"/>
        <rFont val="Calibri"/>
        <family val="2"/>
        <scheme val="minor"/>
      </rPr>
      <t xml:space="preserve">Empfohlene Zitation: </t>
    </r>
    <r>
      <rPr>
        <sz val="12"/>
        <color theme="1"/>
        <rFont val="Calibri"/>
        <family val="2"/>
        <scheme val="minor"/>
      </rPr>
      <t xml:space="preserve">Zeman, K., T. Sobotka, R. Gisser, and M. Winkler-Dworak. 2019. </t>
    </r>
    <r>
      <rPr>
        <i/>
        <sz val="12"/>
        <color theme="1"/>
        <rFont val="Calibri"/>
        <family val="2"/>
        <scheme val="minor"/>
      </rPr>
      <t xml:space="preserve">Birth Barometer: Monitoring fertility in Austria. </t>
    </r>
    <r>
      <rPr>
        <sz val="12"/>
        <color theme="1"/>
        <rFont val="Calibri"/>
        <family val="2"/>
        <scheme val="minor"/>
      </rPr>
      <t>Vienna Institute of Demography. Available at www.birthbarometer.at</t>
    </r>
  </si>
  <si>
    <t>Das Ziel des Geburtenbarometers ist ein aktuelles Fertilitätsmonitoring für Österreich und Wien in dreierlei Hinsicht:</t>
  </si>
  <si>
    <t>- Beobachtung aktueller Fertilitätstrends in Österreich und Wien auf Basis vierteljährlicher und monatlicher (nur für Österreich) Fruchtbarkeitsindikatoren.</t>
  </si>
  <si>
    <r>
      <rPr>
        <b/>
        <sz val="14"/>
        <color rgb="FF006600"/>
        <rFont val="Calibri"/>
        <family val="2"/>
        <scheme val="minor"/>
      </rPr>
      <t xml:space="preserve">Danksagung:  </t>
    </r>
    <r>
      <rPr>
        <sz val="12"/>
        <color theme="1"/>
        <rFont val="Calibri"/>
        <family val="2"/>
        <scheme val="minor"/>
      </rPr>
      <t>Regina Fuchs (Statistik Austria)</t>
    </r>
  </si>
  <si>
    <t>www.birthbarometer.at/de</t>
  </si>
  <si>
    <t>- Bereitstellung paritätsspezifischer Indikatoren, die weit weniger durch die laufenden Änderungen im Geburtentiming beeinflusst sind als die am häufigsten benutzte Perioden-Gesamtfruchtbarkeitsziffer (Totale Fertilitätsrate, TFR).</t>
  </si>
  <si>
    <t>- Bereitstellung detaillierter Daten über jährliche und kohortenspezifische Fertilitätsentwicklungen, einschließlich Daten über die Fertilität der Männer und der Zugewanderten sowie über das Timing der Fertilität.</t>
  </si>
  <si>
    <t>Die Berechnung der Fertilitätsindikatoren erfolgt auf Basis von Auszügen aus den Geburtendatensätzen, die von Statistik Austria zur Verfügung gestellt werden. Alle Berechnungen werden vom VID-Team durchgeführt. Einzelne Werte können geringfügig von den amtlichen Zahlen der Statistik Austria abweichen.</t>
  </si>
  <si>
    <t>Die monatliche und vierteljährliche Analyse der Geburtenentwicklung ermöglicht es, die aktuellsten Fertilitätstrends im Zusammenhang mit sachdienlichen Informationen über Änderungen bei familienpolitischen Maßnahmen oder verschiedenen sozioökonomischen Indikatoren abzuschätzen. Das Geburtenbarometer bietet sowohl die gewöhnliche TFR als auch den Satz der Familienzuwachswahrscheinlichkeiten (parity progression ratios, PPRs) auf Basis der Geburtenintervalle (Dauer seit der letzten Geburt). Ein zusammenfassender Fertilitätsindikator, der aus diesen Familienzuwachswahrscheinlichkeiten abgeleitet ist, wird durchschnittliche Perioden-Parität (period average parity, PAP) genannt. Im Vergleich mit der gewöhnlichen TFR hat die PAP zwei Hauptvorteile: Sie ist relativ wenig von den Veränderungen im Timing (Aufschieben, Nachholen) der Geburten beeinflusst; als paritätsspezifischer Indikator ist sie auch mehr in Übereinstimmung mit der sequentiellen Natur des Kinderkriegens und ähnelt daher eher dem Familienbildungsverhalten realer Kohorten.</t>
  </si>
  <si>
    <t>Die endgültige Kohortenfertilität (Familiengröße), die Kohorten-Kinderlosigkeit und die Paritätsverteilungen der Kohorten wurden unter Heranziehung der Volkszählungsergebnisse 2001 in Kombination mit altersspezifischen Fertilitätsraten ab 2001 berechnet.</t>
  </si>
  <si>
    <t xml:space="preserve">Die Daten umfassen alle Lebendgeborenen der österreichischen Wohnbevölkerung im jeweiligen Jahr. Seit 2015 umfassen sie auch die geringe Anzahl der Entbindungen österreichischer Mütter im Ausland (2015: 740; 2016: 619; 2017: 646; 2018: 731). </t>
  </si>
  <si>
    <t xml:space="preserve">Die Angaben zum Alter beziehen sich auf das im Lauf des Kalenderjahres erreichte Alter (age reached during the year, ARDY). Nur die fünfjährigen Altersgruppen beziehen sich auf das Alter in vollendeten Jahren (age in completed years, ACY). </t>
  </si>
  <si>
    <t xml:space="preserve">Die altersspezifischen Fertilitätsraten werden als Anzahl der Lebendgeborenen pro Person der Bevölkerung eines gegebenen Alters berechnet. Sie entsprechen dem Bruchteil der Frauen (oder der Männer), die im betreffenden Alter ein Kind bekommen. Im Fall der fünfjährigen Altersgruppen wird das Ergebnis mit 1.000 multipliziert, und die resultierenden Fertilitätsraten werden pro 1.000 Frauen oder Männer ausgedrückt. </t>
  </si>
  <si>
    <t>Das durchschnittliche Fertilitätsalter oder Durchschnittsalter bei der Geburt (Mutterschaft) wird auf Basis der altersspezifischen Fertilitätsraten über das gesamte reproduktive Alter hinweg berechnet - und  nicht aus der Verteilung der Anzahl der Lebendgeborenen nach dem Alter der Mutter. Der aus den Raten abgeleitete Indikator ist von den Änderungen in der Altersstruktur der weiblichen Bevölkerung unbeeinflusst.</t>
  </si>
  <si>
    <t>Alle Daten sind vollständig und betreffen die gesamte analysierte Bevölkerung des jeweiligen Gebiets (Österreich, Wien). Es gibt keine unbekannt-Fälle außer bei den Vätern und der männlichen Fertilität. Bei einigen Datensätzen von Lebendgeborenen fehlen Angaben über den Vater, und zwar 2015 in 4.686 Fällen (5,6%), 2016 in 4.483 Fällen (5,1%), 2017 in 1.344 Fällen (1,5%) und 2018 in 1.150 Fällen (1,3%).</t>
  </si>
  <si>
    <t>Näheres über die Methoden kann folgenden Publikationen entnommen werden:</t>
  </si>
  <si>
    <t>Link zum Artikel</t>
  </si>
  <si>
    <t>Anhänge zum Artikel</t>
  </si>
  <si>
    <t>Daten über Bevölkerung und Geburten, Publikationen und Dokumentationen von Statistik Austria sind verfügbar auf:</t>
  </si>
  <si>
    <t>http://www.statistik.at/web_de/statistiken/menschen_und_gesellschaft/bevoelkerung/index.html</t>
  </si>
  <si>
    <r>
      <t xml:space="preserve">Datenquelle: </t>
    </r>
    <r>
      <rPr>
        <sz val="12"/>
        <rFont val="Calibri"/>
        <family val="2"/>
        <scheme val="minor"/>
      </rPr>
      <t>STATISTIK AUSTRIA. Statistik der natürlichen Bevölkerungsbewegung</t>
    </r>
  </si>
  <si>
    <t xml:space="preserve">Das Geburtenbarometer Österreich (seit 2005) und das Geburtenbarometer Wien (seit Mai 2010) sind miteinander verbundene Projekte des Vienna Institute of Demography (VID, Institut für Demographie der Österreichischen Akademie der Wissenschaften), in Zusammenarbeit mit Statistik Austria bezüglich der Rohdaten. </t>
  </si>
  <si>
    <t>Version vom: 10/09/2019</t>
  </si>
  <si>
    <t>Absolute Zahl der Lebendgeborenen</t>
  </si>
  <si>
    <t>Jahr</t>
  </si>
  <si>
    <t>Lebendgeborene</t>
  </si>
  <si>
    <t>JAHRESBERICHT_p2</t>
  </si>
  <si>
    <t>Totale Fertilitätsrate (TFR) in Wien und Österreich</t>
  </si>
  <si>
    <t>TFR Österreich</t>
  </si>
  <si>
    <t>TFR Wien</t>
  </si>
  <si>
    <t>JAHRESBERICHT_p3</t>
  </si>
  <si>
    <t>Durchschnittliche Perioden-Parität (PAP) und TFR</t>
  </si>
  <si>
    <t>TFR</t>
  </si>
  <si>
    <t>PAP</t>
  </si>
  <si>
    <t>JAHRESBERICHT_p4</t>
  </si>
  <si>
    <t>Familienzuwachswahrscheinlichkeit (PPR)</t>
  </si>
  <si>
    <t>PPR01</t>
  </si>
  <si>
    <t>PPR12</t>
  </si>
  <si>
    <t>PPR23</t>
  </si>
  <si>
    <t>PPR34</t>
  </si>
  <si>
    <t>JAHRESBERICHT_p5</t>
  </si>
  <si>
    <t>Monatliche Fertilität: PAP und TFR</t>
  </si>
  <si>
    <t>Monat</t>
  </si>
  <si>
    <t>JAHRESBERICHT_p6</t>
  </si>
  <si>
    <t>Durchschnittliches Fertilitätsalter nach der Geburtenfolge</t>
  </si>
  <si>
    <t>MAB</t>
  </si>
  <si>
    <t>MAB1</t>
  </si>
  <si>
    <t>MAB2</t>
  </si>
  <si>
    <t>MAB3</t>
  </si>
  <si>
    <t>JAHRESBERICHT_p7</t>
  </si>
  <si>
    <t>Unehelich Lebendgeborene (Prozent)</t>
  </si>
  <si>
    <t>Total</t>
  </si>
  <si>
    <t>Erste Geburt</t>
  </si>
  <si>
    <t>JAHRESBERICHT_p8</t>
  </si>
  <si>
    <t>WIEN_p2</t>
  </si>
  <si>
    <t>Durchschnittliches Fertilitätsalter in Wien und Österreich</t>
  </si>
  <si>
    <t>MAB Österreich</t>
  </si>
  <si>
    <t>MAB Wien</t>
  </si>
  <si>
    <t>WIEN_p3</t>
  </si>
  <si>
    <t>Fertilitätsraten für fünfjährige Altersgruppen (pro 1000 Frauen) 2018</t>
  </si>
  <si>
    <t>Österreich</t>
  </si>
  <si>
    <t>Wien</t>
  </si>
  <si>
    <t>15-19</t>
  </si>
  <si>
    <t>20-24</t>
  </si>
  <si>
    <t>25-29</t>
  </si>
  <si>
    <t>30-34</t>
  </si>
  <si>
    <t>35-39</t>
  </si>
  <si>
    <t>40-44</t>
  </si>
  <si>
    <t>WIEN_p4</t>
  </si>
  <si>
    <t>Altersspezifische Fertilitätsraten</t>
  </si>
  <si>
    <t>Alter</t>
  </si>
  <si>
    <t>Österreich 1984</t>
  </si>
  <si>
    <t>Österreich 2018</t>
  </si>
  <si>
    <t>Wien 1984</t>
  </si>
  <si>
    <t>Wien 2018</t>
  </si>
  <si>
    <t>WIEN_p5</t>
  </si>
  <si>
    <t>Vierteljährliche Fertilität: PAP und TFR</t>
  </si>
  <si>
    <t>Quartal</t>
  </si>
  <si>
    <t>PAP Österreich</t>
  </si>
  <si>
    <t>PAP Wien</t>
  </si>
  <si>
    <t>WIEN_p6</t>
  </si>
  <si>
    <t>Geburten von im Ausland geborenen Müttern (Prozent)</t>
  </si>
  <si>
    <t>WIEN_p7</t>
  </si>
  <si>
    <t>Endgültige Kinderzahl</t>
  </si>
  <si>
    <t>Geburtsjahr</t>
  </si>
  <si>
    <t>WIEN_p8</t>
  </si>
  <si>
    <t>Endgültige Kinderzahl und Perioden-TFR</t>
  </si>
  <si>
    <t>CFR</t>
  </si>
  <si>
    <t>KOHORTE_p2</t>
  </si>
  <si>
    <t>KOHORTE_p3</t>
  </si>
  <si>
    <t>Anteil kinderloser Frauen</t>
  </si>
  <si>
    <t>KOHORTE_p4</t>
  </si>
  <si>
    <t>Frauen nach endgültiger Anzahl lebendgeborener Kinder (Prozent)</t>
  </si>
  <si>
    <t>Kinderlos</t>
  </si>
  <si>
    <t>Ein Kind</t>
  </si>
  <si>
    <t>Zwei Kinder</t>
  </si>
  <si>
    <t>Drei und mehr</t>
  </si>
  <si>
    <t>KOHORTE_p5</t>
  </si>
  <si>
    <t>ALTER_p2</t>
  </si>
  <si>
    <t xml:space="preserve">Durchschnittliches Fertilitätsalter nach der Geburtenfolge </t>
  </si>
  <si>
    <t>ALTER_p3</t>
  </si>
  <si>
    <t>ASFR1951</t>
  </si>
  <si>
    <t>ASFR1976</t>
  </si>
  <si>
    <t>ASFR2001</t>
  </si>
  <si>
    <t>ASFR2018</t>
  </si>
  <si>
    <t>ALTER_p4</t>
  </si>
  <si>
    <t>Fertilitätsraten für fünfjährige Altersgruppen (pro 1000 Frauen)</t>
  </si>
  <si>
    <t>10-14</t>
  </si>
  <si>
    <t>45-49</t>
  </si>
  <si>
    <t>50-54</t>
  </si>
  <si>
    <t>ALTER_p5</t>
  </si>
  <si>
    <t>Geburten im Teenager- und im fortgeschrittenen reproduktiven Alter</t>
  </si>
  <si>
    <t>Alter &lt; 20</t>
  </si>
  <si>
    <t>Alter 40+</t>
  </si>
  <si>
    <t>ALTER_p6</t>
  </si>
  <si>
    <t>Durchschnittliche Dauer zwischen Geburten (in Jahren)</t>
  </si>
  <si>
    <t>MBI12</t>
  </si>
  <si>
    <t>MBI23</t>
  </si>
  <si>
    <t>MBI34</t>
  </si>
  <si>
    <t>MBI45</t>
  </si>
  <si>
    <t>ALTER_p7</t>
  </si>
  <si>
    <t>Anteil der Lebendgeborenen von im Ausland geborenen Müttern (Prozent)</t>
  </si>
  <si>
    <t>GEBURTSLAND_p2</t>
  </si>
  <si>
    <t>Anzahl der Lebendgeborenen nach dem Geburtsland der Mutter</t>
  </si>
  <si>
    <t xml:space="preserve">Geburtsland </t>
  </si>
  <si>
    <t>Geburten 2010</t>
  </si>
  <si>
    <t>Geburten 2018</t>
  </si>
  <si>
    <t>Türkei</t>
  </si>
  <si>
    <t>Rumänien</t>
  </si>
  <si>
    <t>Deutschland</t>
  </si>
  <si>
    <t>Bosnien</t>
  </si>
  <si>
    <t>Serbien</t>
  </si>
  <si>
    <t>Syrien</t>
  </si>
  <si>
    <t>Ungarn</t>
  </si>
  <si>
    <t>Polen</t>
  </si>
  <si>
    <t>Kosovo</t>
  </si>
  <si>
    <t>Afghanistan</t>
  </si>
  <si>
    <t>Slowakei</t>
  </si>
  <si>
    <t>Russland</t>
  </si>
  <si>
    <t>Mazedonien</t>
  </si>
  <si>
    <t>Kroatien</t>
  </si>
  <si>
    <t>Bulgarien</t>
  </si>
  <si>
    <t>Tschechien</t>
  </si>
  <si>
    <t>GEBURTSLAND_p3</t>
  </si>
  <si>
    <t>TFR der in Österreich bzw. im Ausland geborenen Frauen</t>
  </si>
  <si>
    <t>In Österreich geboren</t>
  </si>
  <si>
    <t>Im Ausland geboren</t>
  </si>
  <si>
    <t>GEBURTSLAND_p4</t>
  </si>
  <si>
    <t>Durchschnittsalter für Erstgeburten nach Herkunft der Mutter</t>
  </si>
  <si>
    <t>GEBURTSLAND_p5</t>
  </si>
  <si>
    <t>TFR nach dem Geburtsland der Mutter</t>
  </si>
  <si>
    <t>TFR 2010</t>
  </si>
  <si>
    <t>TFR 2018</t>
  </si>
  <si>
    <t>GEBURTSLAND_p6</t>
  </si>
  <si>
    <t>Durchschnittsalter für alle und Erstgeburten nach dem Geburtsland der Mutter 2018</t>
  </si>
  <si>
    <t>Erstgeburt</t>
  </si>
  <si>
    <t>GEBURTSLAND_p7</t>
  </si>
  <si>
    <t>Fertilitätsraten für fünfjährige Altersgruppen (pro 1000 Frauen) nach dem Geburtsland der Mutter 2018</t>
  </si>
  <si>
    <t>Bosnien-Herzegowina</t>
  </si>
  <si>
    <t>GEBURTSLAND_p8</t>
  </si>
  <si>
    <t>Anteil der unehelich Lebendgeborenen (in Prozent) 2018</t>
  </si>
  <si>
    <t>Geburtsland</t>
  </si>
  <si>
    <t>Prozent</t>
  </si>
  <si>
    <t>GEBURTSLAND_p9</t>
  </si>
  <si>
    <t>TFR der Männer und Frauen</t>
  </si>
  <si>
    <t>TFR Männlich</t>
  </si>
  <si>
    <t>TFR Weiblich</t>
  </si>
  <si>
    <t>MAENNER_p2</t>
  </si>
  <si>
    <t>Altersspezifische Fertilitätsraten der Männer und Frauen 2018</t>
  </si>
  <si>
    <t>ASFR Männlich</t>
  </si>
  <si>
    <t>ASFR Weiblich</t>
  </si>
  <si>
    <t>MAENNER_p3</t>
  </si>
  <si>
    <t>Durchschnittsalter der Mütter nach dem Alter des Vaters 2018</t>
  </si>
  <si>
    <t>Alter Männlich</t>
  </si>
  <si>
    <t>Alter Weiblich</t>
  </si>
  <si>
    <t>MAENNER_p4</t>
  </si>
  <si>
    <t>Geburtsland-Kombination der Eltern 2018</t>
  </si>
  <si>
    <t>Geburtsland des Vaters:</t>
  </si>
  <si>
    <t>Geburtsland der Mutter:</t>
  </si>
  <si>
    <t>anderes</t>
  </si>
  <si>
    <t>unbekannt</t>
  </si>
  <si>
    <t/>
  </si>
  <si>
    <t>MAENNER_p5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</si>
</sst>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si="http://www.w3.org/2001/XMLSchema-instance" mc:Ignorable="x14ac x16r2 xr">
  <numFmts count="5">
    <numFmt numFmtId="165" formatCode="0.00;-0.00"/>
    <numFmt numFmtId="166" formatCode="0.000;-0.000"/>
    <numFmt numFmtId="167" formatCode="0.0;-0.0"/>
    <numFmt numFmtId="168" formatCode="0;-0"/>
    <numFmt numFmtId="169" formatCode="mm/dd/yyyy hh:mm:ss"/>
  </numFmts>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24"/>
      <color rgb="FF006600"/>
      <name val="Calibri"/>
      <family val="2"/>
      <scheme val="minor"/>
    </font>
    <font>
      <sz val="12"/>
      <color theme="1"/>
      <name val="Calibri"/>
      <family val="2"/>
      <scheme val="minor"/>
    </font>
    <font>
      <b/>
      <sz val="18"/>
      <color rgb="FF006600"/>
      <name val="Calibri"/>
      <family val="2"/>
      <scheme val="minor"/>
    </font>
    <font>
      <b/>
      <sz val="14"/>
      <color rgb="FF006600"/>
      <name val="Calibri"/>
      <family val="2"/>
      <scheme val="minor"/>
    </font>
    <font>
      <b/>
      <u/>
      <sz val="14"/>
      <color rgb="FF006600"/>
      <name val="Calibri"/>
      <family val="2"/>
      <scheme val="minor"/>
    </font>
    <font>
      <b/>
      <sz val="14"/>
      <color rgb="FF006600"/>
      <name val="Calibri"/>
      <family val="2"/>
    </font>
    <font>
      <u/>
      <sz val="11"/>
      <color theme="10"/>
      <name val="Calibri"/>
      <family val="2"/>
      <scheme val="minor"/>
    </font>
    <font>
      <i/>
      <sz val="12"/>
      <color theme="1"/>
      <name val="Calibri"/>
      <family val="2"/>
      <scheme val="minor"/>
    </font>
    <font>
      <i/>
      <sz val="11"/>
      <color theme="1"/>
      <name val="Calibri"/>
      <family val="2"/>
      <scheme val="minor"/>
    </font>
    <font>
      <b/>
      <sz val="12"/>
      <color rgb="FF006600"/>
      <name val="Calibri"/>
      <family val="2"/>
      <scheme val="minor"/>
    </font>
    <font>
      <i/>
      <sz val="12"/>
      <color rgb="FFFF0000"/>
      <name val="Calibri"/>
      <family val="2"/>
      <scheme val="minor"/>
    </font>
    <font>
      <sz val="12"/>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ill>
    <fill>
      <patternFill patternType="solid">
        <fgColor indexed="22"/>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borderId="0" fillId="0" fontId="0" numFmtId="0"/>
    <xf applyAlignment="0" applyBorder="0" applyNumberFormat="0" applyProtection="0" borderId="0" fillId="2" fontId="1" numFmtId="0"/>
    <xf applyAlignment="0" applyBorder="0" applyNumberFormat="0" applyProtection="0" borderId="0" fillId="3" fontId="1" numFmtId="0"/>
    <xf applyAlignment="0" applyBorder="0" applyNumberFormat="0" applyProtection="0" borderId="0" fillId="4" fontId="1" numFmtId="0"/>
    <xf applyAlignment="0" applyBorder="0" applyNumberFormat="0" applyProtection="0" borderId="0" fillId="5" fontId="1" numFmtId="0"/>
    <xf applyAlignment="0" applyBorder="0" applyNumberFormat="0" applyProtection="0" borderId="0" fillId="6" fontId="1" numFmtId="0"/>
    <xf applyAlignment="0" applyBorder="0" applyNumberFormat="0" applyProtection="0" borderId="0" fillId="7" fontId="1" numFmtId="0"/>
    <xf applyAlignment="0" applyBorder="0" applyNumberFormat="0" applyProtection="0" borderId="0" fillId="8" fontId="1" numFmtId="0"/>
    <xf applyAlignment="0" applyBorder="0" applyNumberFormat="0" applyProtection="0" borderId="0" fillId="9" fontId="1" numFmtId="0"/>
    <xf applyAlignment="0" applyBorder="0" applyNumberFormat="0" applyProtection="0" borderId="0" fillId="10" fontId="1" numFmtId="0"/>
    <xf applyAlignment="0" applyBorder="0" applyNumberFormat="0" applyProtection="0" borderId="0" fillId="11" fontId="1" numFmtId="0"/>
    <xf applyAlignment="0" applyBorder="0" applyNumberFormat="0" applyProtection="0" borderId="0" fillId="12" fontId="1" numFmtId="0"/>
    <xf applyAlignment="0" applyBorder="0" applyNumberFormat="0" applyProtection="0" borderId="0" fillId="13" fontId="1" numFmtId="0"/>
    <xf applyAlignment="0" applyBorder="0" applyNumberFormat="0" applyProtection="0" borderId="0" fillId="14" fontId="2" numFmtId="0"/>
    <xf applyAlignment="0" applyBorder="0" applyNumberFormat="0" applyProtection="0" borderId="0" fillId="15" fontId="2" numFmtId="0"/>
    <xf applyAlignment="0" applyBorder="0" applyNumberFormat="0" applyProtection="0" borderId="0" fillId="16" fontId="2" numFmtId="0"/>
    <xf applyAlignment="0" applyBorder="0" applyNumberFormat="0" applyProtection="0" borderId="0" fillId="17" fontId="2" numFmtId="0"/>
    <xf applyAlignment="0" applyBorder="0" applyNumberFormat="0" applyProtection="0" borderId="0" fillId="18" fontId="2" numFmtId="0"/>
    <xf applyAlignment="0" applyBorder="0" applyNumberFormat="0" applyProtection="0" borderId="0" fillId="19" fontId="2" numFmtId="0"/>
    <xf applyAlignment="0" applyBorder="0" applyNumberFormat="0" applyProtection="0" borderId="0" fillId="20" fontId="2" numFmtId="0"/>
    <xf applyAlignment="0" applyBorder="0" applyNumberFormat="0" applyProtection="0" borderId="0" fillId="21" fontId="2" numFmtId="0"/>
    <xf applyAlignment="0" applyBorder="0" applyNumberFormat="0" applyProtection="0" borderId="0" fillId="22" fontId="2" numFmtId="0"/>
    <xf applyAlignment="0" applyBorder="0" applyNumberFormat="0" applyProtection="0" borderId="0" fillId="23" fontId="2" numFmtId="0"/>
    <xf applyAlignment="0" applyBorder="0" applyNumberFormat="0" applyProtection="0" borderId="0" fillId="24" fontId="2" numFmtId="0"/>
    <xf applyAlignment="0" applyBorder="0" applyNumberFormat="0" applyProtection="0" borderId="0" fillId="25" fontId="2" numFmtId="0"/>
    <xf applyAlignment="0" applyBorder="0" applyNumberFormat="0" applyProtection="0" borderId="0" fillId="26" fontId="3" numFmtId="0"/>
    <xf applyAlignment="0" applyNumberFormat="0" applyProtection="0" borderId="1" fillId="27" fontId="4" numFmtId="0"/>
    <xf applyAlignment="0" applyNumberFormat="0" applyProtection="0" borderId="2" fillId="28" fontId="5" numFmtId="0"/>
    <xf applyAlignment="0" applyBorder="0" applyFill="0" applyNumberFormat="0" applyProtection="0" borderId="0" fillId="0" fontId="6" numFmtId="0"/>
    <xf applyAlignment="0" applyBorder="0" applyNumberFormat="0" applyProtection="0" borderId="0" fillId="29" fontId="7" numFmtId="0"/>
    <xf applyAlignment="0" applyFill="0" applyNumberFormat="0" applyProtection="0" borderId="3" fillId="0" fontId="8" numFmtId="0"/>
    <xf applyAlignment="0" applyFill="0" applyNumberFormat="0" applyProtection="0" borderId="4" fillId="0" fontId="9" numFmtId="0"/>
    <xf applyAlignment="0" applyFill="0" applyNumberFormat="0" applyProtection="0" borderId="5" fillId="0" fontId="10" numFmtId="0"/>
    <xf applyAlignment="0" applyBorder="0" applyFill="0" applyNumberFormat="0" applyProtection="0" borderId="0" fillId="0" fontId="10" numFmtId="0"/>
    <xf applyAlignment="0" applyNumberFormat="0" applyProtection="0" borderId="1" fillId="30" fontId="11" numFmtId="0"/>
    <xf applyAlignment="0" applyFill="0" applyNumberFormat="0" applyProtection="0" borderId="6" fillId="0" fontId="12" numFmtId="0"/>
    <xf applyAlignment="0" applyBorder="0" applyNumberFormat="0" applyProtection="0" borderId="0" fillId="31" fontId="13" numFmtId="0"/>
    <xf applyAlignment="0" applyFont="0" applyNumberFormat="0" applyProtection="0" borderId="7" fillId="32" fontId="1" numFmtId="0"/>
    <xf applyAlignment="0" applyNumberFormat="0" applyProtection="0" borderId="8" fillId="27" fontId="14" numFmtId="0"/>
    <xf applyAlignment="0" applyBorder="0" applyFill="0" applyNumberFormat="0" applyProtection="0" borderId="0" fillId="0" fontId="15" numFmtId="0"/>
    <xf applyAlignment="0" applyFill="0" applyNumberFormat="0" applyProtection="0" borderId="9" fillId="0" fontId="16" numFmtId="0"/>
    <xf applyAlignment="0" applyBorder="0" applyFill="0" applyNumberFormat="0" applyProtection="0" borderId="0" fillId="0" fontId="17" numFmtId="0"/>
    <xf applyAlignment="0" applyBorder="0" applyFill="0" applyNumberFormat="0" applyProtection="0" borderId="0" fillId="0" fontId="24" numFmtId="0"/>
    <xf numFmtId="0" fontId="0" fillId="34" borderId="0" applyNumberFormat="true" applyFill="true">
      <alignment wrapText="true"/>
    </xf>
    <xf numFmtId="0" fontId="0" fillId="0" borderId="0" applyNumberFormat="true">
      <alignment wrapText="true"/>
    </xf>
    <xf numFmtId="0" fontId="0" fillId="0" borderId="0" applyNumberFormat="true">
      <alignment wrapText="true"/>
    </xf>
    <xf numFmtId="0" fontId="0" fillId="0" borderId="0" applyNumberFormat="true">
      <alignment wrapText="true"/>
    </xf>
    <xf numFmtId="169" fontId="0" fillId="0" borderId="0" applyNumberFormat="true">
      <alignment wrapText="true"/>
    </xf>
  </cellStyleXfs>
  <cellXfs count="139">
    <xf borderId="0" fillId="0" fontId="0" numFmtId="0" xfId="0"/>
    <xf applyAlignment="1" borderId="0" fillId="0" fontId="0" numFmtId="0" xfId="0">
      <alignment wrapText="1"/>
    </xf>
    <xf applyAlignment="1" applyFont="1" borderId="0" fillId="0" fontId="18" numFmtId="0" xfId="0">
      <alignment horizontal="center" wrapText="1"/>
    </xf>
    <xf applyFont="1" borderId="0" fillId="0" fontId="19" numFmtId="0" xfId="0"/>
    <xf applyAlignment="1" applyFont="1" borderId="0" fillId="0" fontId="21" numFmtId="0" xfId="0">
      <alignment horizontal="center" wrapText="1"/>
    </xf>
    <xf applyAlignment="1" borderId="0" fillId="0" fontId="0" numFmtId="0" xfId="0">
      <alignment horizontal="center"/>
    </xf>
    <xf applyAlignment="1" applyFont="1" borderId="0" fillId="0" fontId="19" numFmtId="0" xfId="0">
      <alignment wrapText="1"/>
    </xf>
    <xf applyAlignment="1" borderId="0" fillId="0" fontId="24" numFmtId="0" xfId="42">
      <alignment wrapText="1"/>
    </xf>
    <xf applyAlignment="1" borderId="0" fillId="0" fontId="24" numFmtId="0" xfId="42">
      <alignment horizontal="left" vertical="center" wrapText="1"/>
    </xf>
    <xf borderId="0" fillId="0" fontId="24" numFmtId="0" xfId="42"/>
    <xf applyAlignment="1" applyFont="1" borderId="0" fillId="0" fontId="22" numFmtId="0" xfId="0">
      <alignment horizontal="center" wrapText="1"/>
    </xf>
    <xf applyAlignment="1" applyFont="1" borderId="0" fillId="0" fontId="27" numFmtId="0" xfId="0">
      <alignment horizontal="center" wrapText="1"/>
    </xf>
    <xf applyAlignment="1" applyFont="1" borderId="0" fillId="0" fontId="28" numFmtId="0" xfId="0">
      <alignment wrapText="1"/>
    </xf>
    <xf applyAlignment="1" applyFont="1" borderId="0" fillId="0" fontId="19" numFmtId="0" xfId="0"/>
    <xf applyAlignment="1" applyFill="1" applyFont="1" borderId="0" fillId="0" fontId="19" numFmtId="0" xfId="0"/>
    <xf applyAlignment="1" applyFill="1" applyFont="1" borderId="0" fillId="0" fontId="19" numFmtId="0" quotePrefix="1" xfId="0"/>
    <xf applyAlignment="1" applyFill="1" applyFont="1" borderId="0" fillId="0" fontId="18" numFmtId="0" xfId="0">
      <alignment horizontal="center" wrapText="1"/>
    </xf>
    <xf applyAlignment="1" applyFill="1" applyFont="1" borderId="0" fillId="0" fontId="20" numFmtId="0" xfId="0">
      <alignment horizontal="center" wrapText="1"/>
    </xf>
    <xf applyAlignment="1" applyFill="1" borderId="0" fillId="0" fontId="0" numFmtId="0" xfId="0">
      <alignment wrapText="1"/>
    </xf>
    <xf applyAlignment="1" applyFill="1" applyFont="1" borderId="0" fillId="0" fontId="21" numFmtId="0" xfId="0">
      <alignment horizontal="left" wrapText="1"/>
    </xf>
    <xf applyAlignment="1" applyFill="1" applyFont="1" borderId="0" fillId="0" fontId="19" numFmtId="0" xfId="0">
      <alignment horizontal="left" wrapText="1"/>
    </xf>
    <xf applyFill="1" borderId="0" fillId="0" fontId="0" numFmtId="0" xfId="0"/>
    <xf applyAlignment="1" applyFill="1" applyFont="1" borderId="0" fillId="0" fontId="22" numFmtId="0" xfId="0">
      <alignment horizontal="center" wrapText="1"/>
    </xf>
    <xf applyAlignment="1" applyFill="1" applyFont="1" borderId="0" fillId="0" fontId="21" numFmtId="0" xfId="0">
      <alignment horizontal="center" wrapText="1"/>
    </xf>
    <xf applyAlignment="1" applyFill="1" applyFont="1" borderId="0" fillId="0" fontId="19" numFmtId="0" xfId="0">
      <alignment wrapText="1"/>
    </xf>
    <xf applyAlignment="1" borderId="0" fillId="0" fontId="24" numFmtId="0" xfId="42">
      <alignment vertical="center"/>
    </xf>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6"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6"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6"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6" xfId="0"/>
    <xf borderId="0" fillId="0" fontId="0" numFmtId="0" xfId="0"/>
    <xf applyNumberFormat="true" borderId="0" fillId="0" fontId="0" numFmtId="167" xfId="0"/>
    <xf borderId="0" fillId="0" fontId="0" numFmtId="0" xfId="0"/>
    <xf applyNumberFormat="true" borderId="0" fillId="0" fontId="0" numFmtId="168"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8"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6" xfId="0"/>
    <xf borderId="0" fillId="0" fontId="0" numFmtId="0" xfId="0"/>
    <xf applyNumberFormat="true" borderId="0" fillId="0" fontId="0" numFmtId="167" xfId="0"/>
    <xf borderId="0" fillId="0" fontId="0" numFmtId="0" xfId="0"/>
    <xf applyNumberFormat="true" borderId="0" fillId="0" fontId="0" numFmtId="167" xfId="0"/>
    <xf numFmtId="0" fontId="0" fillId="34" borderId="0" xfId="43"/>
    <xf numFmtId="0" fontId="0" fillId="0" borderId="0" xfId="44"/>
    <xf numFmtId="0" fontId="0" fillId="0" borderId="0" xfId="45"/>
    <xf numFmtId="0" fontId="0" fillId="0" borderId="0" xfId="46"/>
    <xf numFmtId="169" fontId="0" fillId="0" borderId="0" xfId="47"/>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cellXfs>
  <cellStyles count="48">
    <cellStyle builtinId="30" customBuiltin="1" name="20% - Accent1" xfId="1"/>
    <cellStyle builtinId="34" customBuiltin="1" name="20% - Accent2" xfId="2"/>
    <cellStyle builtinId="38" customBuiltin="1" name="20% - Accent3" xfId="3"/>
    <cellStyle builtinId="42" customBuiltin="1" name="20% - Accent4" xfId="4"/>
    <cellStyle builtinId="46" customBuiltin="1" name="20% - Accent5" xfId="5"/>
    <cellStyle builtinId="50" customBuiltin="1" name="20% - Accent6" xfId="6"/>
    <cellStyle builtinId="31" customBuiltin="1" name="40% - Accent1" xfId="7"/>
    <cellStyle builtinId="35" customBuiltin="1" name="40% - Accent2" xfId="8"/>
    <cellStyle builtinId="39" customBuiltin="1" name="40% - Accent3" xfId="9"/>
    <cellStyle builtinId="43" customBuiltin="1" name="40% - Accent4" xfId="10"/>
    <cellStyle builtinId="47" customBuiltin="1" name="40% - Accent5" xfId="11"/>
    <cellStyle builtinId="51" customBuiltin="1" name="40% - Accent6" xfId="12"/>
    <cellStyle builtinId="32" customBuiltin="1" name="60% - Accent1" xfId="13"/>
    <cellStyle builtinId="36" customBuiltin="1" name="60% - Accent2" xfId="14"/>
    <cellStyle builtinId="40" customBuiltin="1" name="60% - Accent3" xfId="15"/>
    <cellStyle builtinId="44" customBuiltin="1" name="60% - Accent4" xfId="16"/>
    <cellStyle builtinId="48" customBuiltin="1" name="60% - Accent5" xfId="17"/>
    <cellStyle builtinId="52" customBuiltin="1" name="60% - Accent6" xfId="18"/>
    <cellStyle builtinId="29" customBuiltin="1" name="Accent1" xfId="19"/>
    <cellStyle builtinId="33" customBuiltin="1" name="Accent2" xfId="20"/>
    <cellStyle builtinId="37" customBuiltin="1" name="Accent3" xfId="21"/>
    <cellStyle builtinId="41" customBuiltin="1" name="Accent4" xfId="22"/>
    <cellStyle builtinId="45" customBuiltin="1" name="Accent5" xfId="23"/>
    <cellStyle builtinId="49" customBuiltin="1" name="Accent6" xfId="24"/>
    <cellStyle builtinId="27" customBuiltin="1" name="Bad" xfId="25"/>
    <cellStyle builtinId="22" customBuiltin="1" name="Calculation" xfId="26"/>
    <cellStyle builtinId="23" customBuiltin="1" name="Check Cell" xfId="27"/>
    <cellStyle builtinId="53" customBuiltin="1" name="Explanatory Text" xfId="28"/>
    <cellStyle builtinId="26" customBuiltin="1" name="Good" xfId="29"/>
    <cellStyle builtinId="16" customBuiltin="1" name="Heading 1" xfId="30"/>
    <cellStyle builtinId="17" customBuiltin="1" name="Heading 2" xfId="31"/>
    <cellStyle builtinId="18" customBuiltin="1" name="Heading 3" xfId="32"/>
    <cellStyle builtinId="19" customBuiltin="1" name="Heading 4" xfId="33"/>
    <cellStyle builtinId="8" name="Hyperlink" xfId="42"/>
    <cellStyle builtinId="20" customBuiltin="1" name="Input" xfId="34"/>
    <cellStyle builtinId="24" customBuiltin="1" name="Linked Cell" xfId="35"/>
    <cellStyle builtinId="28" customBuiltin="1" name="Neutral" xfId="36"/>
    <cellStyle builtinId="0" name="Normal" xfId="0"/>
    <cellStyle builtinId="10" customBuiltin="1" name="Note" xfId="37"/>
    <cellStyle builtinId="21" customBuiltin="1" name="Output" xfId="38"/>
    <cellStyle builtinId="15" customBuiltin="1" name="Title" xfId="39"/>
    <cellStyle builtinId="25" customBuiltin="1" name="Total" xfId="40"/>
    <cellStyle builtinId="11" customBuiltin="1" name="Warning Text" xfId="41"/>
    <cellStyle name="XLConnect.Header" xfId="43"/>
    <cellStyle name="XLConnect.String" xfId="44"/>
    <cellStyle name="XLConnect.Numeric" xfId="45"/>
    <cellStyle name="XLConnect.Boolean" xfId="46"/>
    <cellStyle name="XLConnect.DateTime" xfId="47"/>
  </cellStyles>
  <dxfs count="0"/>
  <tableStyles count="0" defaultPivotStyle="PivotStyleLight16" defaultTableStyle="TableStyleMedium9"/>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2.xml" Type="http://schemas.openxmlformats.org/officeDocument/2006/relationships/worksheet"/><Relationship Id="rId11" Target="worksheets/sheet13.xml" Type="http://schemas.openxmlformats.org/officeDocument/2006/relationships/worksheet"/><Relationship Id="rId12" Target="worksheets/sheet14.xml" Type="http://schemas.openxmlformats.org/officeDocument/2006/relationships/worksheet"/><Relationship Id="rId13" Target="worksheets/sheet15.xml" Type="http://schemas.openxmlformats.org/officeDocument/2006/relationships/worksheet"/><Relationship Id="rId14" Target="worksheets/sheet16.xml" Type="http://schemas.openxmlformats.org/officeDocument/2006/relationships/worksheet"/><Relationship Id="rId15" Target="worksheets/sheet17.xml" Type="http://schemas.openxmlformats.org/officeDocument/2006/relationships/worksheet"/><Relationship Id="rId16" Target="worksheets/sheet18.xml" Type="http://schemas.openxmlformats.org/officeDocument/2006/relationships/worksheet"/><Relationship Id="rId17" Target="worksheets/sheet19.xml" Type="http://schemas.openxmlformats.org/officeDocument/2006/relationships/worksheet"/><Relationship Id="rId18" Target="worksheets/sheet20.xml" Type="http://schemas.openxmlformats.org/officeDocument/2006/relationships/worksheet"/><Relationship Id="rId19" Target="worksheets/sheet21.xml" Type="http://schemas.openxmlformats.org/officeDocument/2006/relationships/worksheet"/><Relationship Id="rId2" Target="worksheets/sheet2.xml" Type="http://schemas.openxmlformats.org/officeDocument/2006/relationships/worksheet"/><Relationship Id="rId20" Target="worksheets/sheet22.xml" Type="http://schemas.openxmlformats.org/officeDocument/2006/relationships/worksheet"/><Relationship Id="rId21" Target="worksheets/sheet23.xml" Type="http://schemas.openxmlformats.org/officeDocument/2006/relationships/worksheet"/><Relationship Id="rId22" Target="worksheets/sheet24.xml" Type="http://schemas.openxmlformats.org/officeDocument/2006/relationships/worksheet"/><Relationship Id="rId23" Target="worksheets/sheet25.xml" Type="http://schemas.openxmlformats.org/officeDocument/2006/relationships/worksheet"/><Relationship Id="rId24" Target="worksheets/sheet26.xml" Type="http://schemas.openxmlformats.org/officeDocument/2006/relationships/worksheet"/><Relationship Id="rId25" Target="worksheets/sheet27.xml" Type="http://schemas.openxmlformats.org/officeDocument/2006/relationships/worksheet"/><Relationship Id="rId26" Target="worksheets/sheet28.xml" Type="http://schemas.openxmlformats.org/officeDocument/2006/relationships/worksheet"/><Relationship Id="rId27" Target="worksheets/sheet29.xml" Type="http://schemas.openxmlformats.org/officeDocument/2006/relationships/worksheet"/><Relationship Id="rId28" Target="worksheets/sheet30.xml" Type="http://schemas.openxmlformats.org/officeDocument/2006/relationships/worksheet"/><Relationship Id="rId29" Target="worksheets/sheet31.xml" Type="http://schemas.openxmlformats.org/officeDocument/2006/relationships/worksheet"/><Relationship Id="rId3" Target="worksheets/sheet3.xml" Type="http://schemas.openxmlformats.org/officeDocument/2006/relationships/worksheet"/><Relationship Id="rId30" Target="worksheets/sheet32.xml" Type="http://schemas.openxmlformats.org/officeDocument/2006/relationships/worksheet"/><Relationship Id="rId31" Target="worksheets/sheet33.xml" Type="http://schemas.openxmlformats.org/officeDocument/2006/relationships/worksheet"/><Relationship Id="rId32" Target="worksheets/sheet34.xml" Type="http://schemas.openxmlformats.org/officeDocument/2006/relationships/worksheet"/><Relationship Id="rId33" Target="worksheets/sheet35.xml" Type="http://schemas.openxmlformats.org/officeDocument/2006/relationships/worksheet"/><Relationship Id="rId34" Target="worksheets/sheet36.xml" Type="http://schemas.openxmlformats.org/officeDocument/2006/relationships/worksheet"/><Relationship Id="rId35" Target="worksheets/sheet37.xml" Type="http://schemas.openxmlformats.org/officeDocument/2006/relationships/worksheet"/><Relationship Id="rId36" Target="worksheets/sheet38.xml" Type="http://schemas.openxmlformats.org/officeDocument/2006/relationships/worksheet"/><Relationship Id="rId37" Target="worksheets/sheet39.xml" Type="http://schemas.openxmlformats.org/officeDocument/2006/relationships/worksheet"/><Relationship Id="rId38" Target="worksheets/sheet40.xml" Type="http://schemas.openxmlformats.org/officeDocument/2006/relationships/worksheet"/><Relationship Id="rId39" Target="worksheets/sheet41.xml" Type="http://schemas.openxmlformats.org/officeDocument/2006/relationships/worksheet"/><Relationship Id="rId4" Target="theme/theme1.xml" Type="http://schemas.openxmlformats.org/officeDocument/2006/relationships/theme"/><Relationship Id="rId40" Target="worksheets/sheet42.xml" Type="http://schemas.openxmlformats.org/officeDocument/2006/relationships/worksheet"/><Relationship Id="rId41" Target="worksheets/sheet43.xml" Type="http://schemas.openxmlformats.org/officeDocument/2006/relationships/worksheet"/><Relationship Id="rId42" Target="worksheets/sheet44.xml" Type="http://schemas.openxmlformats.org/officeDocument/2006/relationships/worksheet"/><Relationship Id="rId5" Target="styles.xml" Type="http://schemas.openxmlformats.org/officeDocument/2006/relationships/styles"/><Relationship Id="rId6" Target="sharedStrings.xml" Type="http://schemas.openxmlformats.org/officeDocument/2006/relationships/sharedStrings"/><Relationship Id="rId7" Target="worksheets/sheet9.xml" Type="http://schemas.openxmlformats.org/officeDocument/2006/relationships/worksheet"/><Relationship Id="rId8" Target="worksheets/sheet10.xml" Type="http://schemas.openxmlformats.org/officeDocument/2006/relationships/worksheet"/><Relationship Id="rId9" Target="worksheets/sheet11.xml" Type="http://schemas.openxmlformats.org/officeDocument/2006/relationships/worksheet"/></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https://www.birthbarometer.org/"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https://www.oeaw.ac.at/fileadmin/subsites/Institute/VID/PDF/Geburtenbarometer_Archiv/Sobotka_et_al_pp.109-141.pdf" TargetMode="External" Type="http://schemas.openxmlformats.org/officeDocument/2006/relationships/hyperlink"/><Relationship Id="rId2" Target="https://www.oeaw.ac.at/fileadmin/subsites/Institute/VID/PDF/Geburtenbarometer_Archiv/Sobotka_et_al_Appendices_031005.pdf" TargetMode="External" Type="http://schemas.openxmlformats.org/officeDocument/2006/relationships/hyperlink"/><Relationship Id="rId3" Target="https://www.oeaw.ac.at/fileadmin/subsites/Institute/VID/PDF/Publications/Working_Papers/WP2011_07_en.pdf" TargetMode="External" Type="http://schemas.openxmlformats.org/officeDocument/2006/relationships/hyperlink"/><Relationship Id="rId4" Target="https://www.birthbarometer.org/" TargetMode="External" Type="http://schemas.openxmlformats.org/officeDocument/2006/relationships/hyperlink"/><Relationship Id="rId5" Target="http://www.statistik.at/web_de/statistiken/menschen_und_gesellschaft/bevoelkerung/index.html" TargetMode="External" Type="http://schemas.openxmlformats.org/officeDocument/2006/relationships/hyperlink"/><Relationship Id="rId6"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4"/>
  <sheetViews>
    <sheetView workbookViewId="0">
      <selection activeCell="A4" sqref="A4"/>
    </sheetView>
  </sheetViews>
  <sheetFormatPr defaultColWidth="161.85546875" defaultRowHeight="15" x14ac:dyDescent="0.25"/>
  <cols>
    <col min="1" max="1" customWidth="true" style="1" width="240.7109375" collapsed="true"/>
  </cols>
  <sheetData>
    <row ht="31.5" r="1" spans="1:1" x14ac:dyDescent="0.5">
      <c r="A1" s="16" t="s">
        <v>3</v>
      </c>
    </row>
    <row customFormat="1" ht="23.25" r="2" s="3" spans="1:1" x14ac:dyDescent="0.35">
      <c r="A2" s="17" t="s">
        <v>9</v>
      </c>
    </row>
    <row customHeight="1" ht="19.5" r="3" spans="1:1" x14ac:dyDescent="0.25">
      <c r="A3" s="18"/>
    </row>
    <row customHeight="1" ht="18.75" r="4" spans="1:1" x14ac:dyDescent="0.3">
      <c r="A4" s="19" t="s">
        <v>31</v>
      </c>
    </row>
    <row customHeight="1" ht="18.75" r="5" spans="1:1" x14ac:dyDescent="0.3">
      <c r="A5" s="19"/>
    </row>
    <row customHeight="1" ht="18.75" r="6" spans="1:1" x14ac:dyDescent="0.3">
      <c r="A6" s="19" t="s">
        <v>8</v>
      </c>
    </row>
    <row customHeight="1" ht="18.75" r="7" spans="1:1" x14ac:dyDescent="0.3">
      <c r="A7" s="20" t="s">
        <v>14</v>
      </c>
    </row>
    <row customHeight="1" ht="18.75" r="8" spans="1:1" x14ac:dyDescent="0.3">
      <c r="A8" s="20" t="s">
        <v>11</v>
      </c>
    </row>
    <row customHeight="1" ht="18.75" r="9" spans="1:1" x14ac:dyDescent="0.3">
      <c r="A9" s="19"/>
    </row>
    <row r="10">
      <c r="A10" t="s">
        <v>33</v>
      </c>
    </row>
    <row customHeight="1" ht="18.75" r="11" spans="1:1" x14ac:dyDescent="0.3">
      <c r="A11" s="19"/>
    </row>
    <row customHeight="1" ht="18.75" r="12" spans="1:1" x14ac:dyDescent="0.3">
      <c r="A12" s="22" t="s">
        <v>15</v>
      </c>
    </row>
    <row customHeight="1" ht="18.75" r="13" spans="1:1" x14ac:dyDescent="0.25">
      <c r="A13" s="18"/>
    </row>
    <row customHeight="1" ht="18.75" r="14" spans="1:1" x14ac:dyDescent="0.3">
      <c r="A14" s="23" t="s">
        <v>0</v>
      </c>
    </row>
  </sheetData>
  <hyperlinks>
    <hyperlink display="https://www.birthbarometer.org/" r:id="rId1" ref="A12" xr:uid="{00000000-0004-0000-0000-000000000000}"/>
  </hyperlinks>
  <pageMargins bottom="0.75" footer="0.3" header="0.3" left="0.7" right="0.7" top="0.75"/>
  <pageSetup orientation="portrait" paperSize="9" r:id="rId2"/>
</worksheet>
</file>

<file path=xl/worksheets/sheet10.xml><?xml version="1.0" encoding="utf-8"?>
<worksheet xmlns="http://schemas.openxmlformats.org/spreadsheetml/2006/main">
  <dimension ref="A1:D70"/>
  <sheetViews>
    <sheetView workbookViewId="0"/>
  </sheetViews>
  <sheetFormatPr defaultRowHeight="15.0"/>
  <sheetData>
    <row r="1">
      <c r="A1" t="s">
        <v>38</v>
      </c>
    </row>
    <row r="2">
      <c r="A2" t="s">
        <v>35</v>
      </c>
      <c r="B2" t="s">
        <v>39</v>
      </c>
      <c r="C2" t="s">
        <v>40</v>
      </c>
    </row>
    <row r="3">
      <c r="A3" t="n">
        <v>1951.0</v>
      </c>
      <c r="B3" s="27" t="n">
        <v>2.019</v>
      </c>
      <c r="C3" s="27" t="n">
        <v>1.112</v>
      </c>
    </row>
    <row r="4">
      <c r="A4" t="n">
        <v>1952.0</v>
      </c>
      <c r="B4" s="27" t="n">
        <v>2.06</v>
      </c>
      <c r="C4" s="27" t="n">
        <v>1.15</v>
      </c>
    </row>
    <row r="5">
      <c r="A5" t="n">
        <v>1953.0</v>
      </c>
      <c r="B5" s="27" t="n">
        <v>2.093</v>
      </c>
      <c r="C5" s="27" t="n">
        <v>1.181</v>
      </c>
    </row>
    <row r="6">
      <c r="A6" t="n">
        <v>1954.0</v>
      </c>
      <c r="B6" s="27" t="n">
        <v>2.154</v>
      </c>
      <c r="C6" s="27" t="n">
        <v>1.239</v>
      </c>
    </row>
    <row r="7">
      <c r="A7" t="n">
        <v>1955.0</v>
      </c>
      <c r="B7" s="27" t="n">
        <v>2.287</v>
      </c>
      <c r="C7" s="27" t="n">
        <v>1.364</v>
      </c>
    </row>
    <row r="8">
      <c r="A8" t="n">
        <v>1956.0</v>
      </c>
      <c r="B8" s="27" t="n">
        <v>2.483</v>
      </c>
      <c r="C8" s="27" t="n">
        <v>1.548</v>
      </c>
    </row>
    <row r="9">
      <c r="A9" t="n">
        <v>1957.0</v>
      </c>
      <c r="B9" s="27" t="n">
        <v>2.57</v>
      </c>
      <c r="C9" s="27" t="n">
        <v>1.629</v>
      </c>
    </row>
    <row r="10">
      <c r="A10" t="n">
        <v>1958.0</v>
      </c>
      <c r="B10" s="27" t="n">
        <v>2.598</v>
      </c>
      <c r="C10" s="27" t="n">
        <v>1.655</v>
      </c>
    </row>
    <row r="11">
      <c r="A11" t="n">
        <v>1959.0</v>
      </c>
      <c r="B11" s="27" t="n">
        <v>2.685</v>
      </c>
      <c r="C11" s="27" t="n">
        <v>1.737</v>
      </c>
    </row>
    <row r="12">
      <c r="A12" t="n">
        <v>1960.0</v>
      </c>
      <c r="B12" s="27" t="n">
        <v>2.693</v>
      </c>
      <c r="C12" s="27" t="n">
        <v>1.744</v>
      </c>
    </row>
    <row r="13">
      <c r="A13" t="n">
        <v>1961.0</v>
      </c>
      <c r="B13" s="27" t="n">
        <v>2.784</v>
      </c>
      <c r="C13" s="27" t="n">
        <v>1.83</v>
      </c>
    </row>
    <row r="14">
      <c r="A14" t="n">
        <v>1962.0</v>
      </c>
      <c r="B14" s="27" t="n">
        <v>2.798</v>
      </c>
      <c r="C14" s="27" t="n">
        <v>1.87</v>
      </c>
    </row>
    <row r="15">
      <c r="A15" t="n">
        <v>1963.0</v>
      </c>
      <c r="B15" s="27" t="n">
        <v>2.819</v>
      </c>
      <c r="C15" s="27" t="n">
        <v>1.89</v>
      </c>
    </row>
    <row r="16">
      <c r="A16" t="n">
        <v>1964.0</v>
      </c>
      <c r="B16" s="27" t="n">
        <v>2.791</v>
      </c>
      <c r="C16" s="27" t="n">
        <v>1.86</v>
      </c>
    </row>
    <row r="17">
      <c r="A17" t="n">
        <v>1965.0</v>
      </c>
      <c r="B17" s="27" t="n">
        <v>2.7</v>
      </c>
      <c r="C17" s="27" t="n">
        <v>1.82</v>
      </c>
    </row>
    <row r="18">
      <c r="A18" t="n">
        <v>1966.0</v>
      </c>
      <c r="B18" s="27" t="n">
        <v>2.66</v>
      </c>
      <c r="C18" s="27" t="n">
        <v>1.85</v>
      </c>
    </row>
    <row r="19">
      <c r="A19" t="n">
        <v>1967.0</v>
      </c>
      <c r="B19" s="27" t="n">
        <v>2.619</v>
      </c>
      <c r="C19" s="27" t="n">
        <v>1.85</v>
      </c>
    </row>
    <row r="20">
      <c r="A20" t="n">
        <v>1968.0</v>
      </c>
      <c r="B20" s="27" t="n">
        <v>2.584</v>
      </c>
      <c r="C20" s="27" t="n">
        <v>1.83</v>
      </c>
    </row>
    <row r="21">
      <c r="A21" t="n">
        <v>1969.0</v>
      </c>
      <c r="B21" s="27" t="n">
        <v>2.486</v>
      </c>
      <c r="C21" s="27" t="n">
        <v>1.74</v>
      </c>
    </row>
    <row r="22">
      <c r="A22" t="n">
        <v>1970.0</v>
      </c>
      <c r="B22" s="27" t="n">
        <v>2.291</v>
      </c>
      <c r="C22" s="27" t="n">
        <v>1.65</v>
      </c>
    </row>
    <row r="23">
      <c r="A23" t="n">
        <v>1971.0</v>
      </c>
      <c r="B23" s="27" t="n">
        <v>2.199</v>
      </c>
      <c r="C23" s="27" t="n">
        <v>1.6</v>
      </c>
    </row>
    <row r="24">
      <c r="A24" t="n">
        <v>1972.0</v>
      </c>
      <c r="B24" s="27" t="n">
        <v>2.084</v>
      </c>
      <c r="C24" s="27" t="n">
        <v>1.52</v>
      </c>
    </row>
    <row r="25">
      <c r="A25" t="n">
        <v>1973.0</v>
      </c>
      <c r="B25" s="27" t="n">
        <v>1.937</v>
      </c>
      <c r="C25" s="27" t="n">
        <v>1.48</v>
      </c>
    </row>
    <row r="26">
      <c r="A26" t="n">
        <v>1974.0</v>
      </c>
      <c r="B26" s="27" t="n">
        <v>1.906</v>
      </c>
      <c r="C26" s="27" t="n">
        <v>1.52</v>
      </c>
    </row>
    <row r="27">
      <c r="A27" t="n">
        <v>1975.0</v>
      </c>
      <c r="B27" s="27" t="n">
        <v>1.826</v>
      </c>
      <c r="C27" s="27" t="n">
        <v>1.4</v>
      </c>
    </row>
    <row r="28">
      <c r="A28" t="n">
        <v>1976.0</v>
      </c>
      <c r="B28" s="27" t="n">
        <v>1.687</v>
      </c>
      <c r="C28" s="27" t="n">
        <v>1.27</v>
      </c>
    </row>
    <row r="29">
      <c r="A29" t="n">
        <v>1977.0</v>
      </c>
      <c r="B29" s="27" t="n">
        <v>1.63</v>
      </c>
      <c r="C29" s="27" t="n">
        <v>1.24</v>
      </c>
    </row>
    <row r="30">
      <c r="A30" t="n">
        <v>1978.0</v>
      </c>
      <c r="B30" s="27" t="n">
        <v>1.603</v>
      </c>
      <c r="C30" s="27" t="n">
        <v>1.27</v>
      </c>
    </row>
    <row r="31">
      <c r="A31" t="n">
        <v>1979.0</v>
      </c>
      <c r="B31" s="27" t="n">
        <v>1.598</v>
      </c>
      <c r="C31" s="27" t="n">
        <v>1.28</v>
      </c>
    </row>
    <row r="32">
      <c r="A32" t="n">
        <v>1980.0</v>
      </c>
      <c r="B32" s="27" t="n">
        <v>1.651</v>
      </c>
      <c r="C32" s="27" t="n">
        <v>1.35</v>
      </c>
    </row>
    <row r="33">
      <c r="A33" t="n">
        <v>1981.0</v>
      </c>
      <c r="B33" s="27" t="n">
        <v>1.673</v>
      </c>
      <c r="C33" s="27" t="n">
        <v>1.41</v>
      </c>
    </row>
    <row r="34">
      <c r="A34" t="n">
        <v>1982.0</v>
      </c>
      <c r="B34" s="27" t="n">
        <v>1.661</v>
      </c>
      <c r="C34" s="27" t="n">
        <v>1.41</v>
      </c>
    </row>
    <row r="35">
      <c r="A35" t="n">
        <v>1983.0</v>
      </c>
      <c r="B35" s="27" t="n">
        <v>1.559</v>
      </c>
      <c r="C35" s="27" t="n">
        <v>1.37</v>
      </c>
    </row>
    <row r="36">
      <c r="A36" t="n">
        <v>1984.0</v>
      </c>
      <c r="B36" s="27" t="n">
        <v>1.5223117885837</v>
      </c>
      <c r="C36" s="27" t="n">
        <v>1.35137374949094</v>
      </c>
    </row>
    <row r="37">
      <c r="A37" t="n">
        <v>1985.0</v>
      </c>
      <c r="B37" s="27" t="n">
        <v>1.47419540472956</v>
      </c>
      <c r="C37" s="27" t="n">
        <v>1.32688290220097</v>
      </c>
    </row>
    <row r="38">
      <c r="A38" t="n">
        <v>1986.0</v>
      </c>
      <c r="B38" s="27" t="n">
        <v>1.44926336282315</v>
      </c>
      <c r="C38" s="27" t="n">
        <v>1.32461342664447</v>
      </c>
    </row>
    <row r="39">
      <c r="A39" t="n">
        <v>1987.0</v>
      </c>
      <c r="B39" s="27" t="n">
        <v>1.43101876832169</v>
      </c>
      <c r="C39" s="27" t="n">
        <v>1.33419028552263</v>
      </c>
    </row>
    <row r="40">
      <c r="A40" t="n">
        <v>1988.0</v>
      </c>
      <c r="B40" s="27" t="n">
        <v>1.44680194762614</v>
      </c>
      <c r="C40" s="27" t="n">
        <v>1.38145929596983</v>
      </c>
    </row>
    <row r="41">
      <c r="A41" t="n">
        <v>1989.0</v>
      </c>
      <c r="B41" s="27" t="n">
        <v>1.4456934185956</v>
      </c>
      <c r="C41" s="27" t="n">
        <v>1.38189434297865</v>
      </c>
    </row>
    <row r="42">
      <c r="A42" t="n">
        <v>1990.0</v>
      </c>
      <c r="B42" s="27" t="n">
        <v>1.45747801723137</v>
      </c>
      <c r="C42" s="27" t="n">
        <v>1.38576615817212</v>
      </c>
    </row>
    <row r="43">
      <c r="A43" t="n">
        <v>1991.0</v>
      </c>
      <c r="B43" s="27" t="n">
        <v>1.50722689548016</v>
      </c>
      <c r="C43" s="27" t="n">
        <v>1.42576632193258</v>
      </c>
    </row>
    <row r="44">
      <c r="A44" t="n">
        <v>1992.0</v>
      </c>
      <c r="B44" s="27" t="n">
        <v>1.50495056988643</v>
      </c>
      <c r="C44" s="27" t="n">
        <v>1.41955307413428</v>
      </c>
    </row>
    <row r="45">
      <c r="A45" t="n">
        <v>1993.0</v>
      </c>
      <c r="B45" s="27" t="n">
        <v>1.50096605047564</v>
      </c>
      <c r="C45" s="27" t="n">
        <v>1.40301077934909</v>
      </c>
    </row>
    <row r="46">
      <c r="A46" t="n">
        <v>1994.0</v>
      </c>
      <c r="B46" s="27" t="n">
        <v>1.46509361438714</v>
      </c>
      <c r="C46" s="27" t="n">
        <v>1.37701114111442</v>
      </c>
    </row>
    <row r="47">
      <c r="A47" t="n">
        <v>1995.0</v>
      </c>
      <c r="B47" s="27" t="n">
        <v>1.42327949373273</v>
      </c>
      <c r="C47" s="27" t="n">
        <v>1.33316557067871</v>
      </c>
    </row>
    <row r="48">
      <c r="A48" t="n">
        <v>1996.0</v>
      </c>
      <c r="B48" s="27" t="n">
        <v>1.44554572161249</v>
      </c>
      <c r="C48" s="27" t="n">
        <v>1.34343625728306</v>
      </c>
    </row>
    <row r="49">
      <c r="A49" t="n">
        <v>1997.0</v>
      </c>
      <c r="B49" s="27" t="n">
        <v>1.39202321113797</v>
      </c>
      <c r="C49" s="27" t="n">
        <v>1.28937184771882</v>
      </c>
    </row>
    <row r="50">
      <c r="A50" t="n">
        <v>1998.0</v>
      </c>
      <c r="B50" s="27" t="n">
        <v>1.36982810698452</v>
      </c>
      <c r="C50" s="27" t="n">
        <v>1.28705047662246</v>
      </c>
    </row>
    <row r="51">
      <c r="A51" t="n">
        <v>1999.0</v>
      </c>
      <c r="B51" s="27" t="n">
        <v>1.34017907973483</v>
      </c>
      <c r="C51" s="27" t="n">
        <v>1.29385165444706</v>
      </c>
    </row>
    <row r="52">
      <c r="A52" t="n">
        <v>2000.0</v>
      </c>
      <c r="B52" s="27" t="n">
        <v>1.36429179616433</v>
      </c>
      <c r="C52" s="27" t="n">
        <v>1.34467121134947</v>
      </c>
    </row>
    <row r="53">
      <c r="A53" t="n">
        <v>2001.0</v>
      </c>
      <c r="B53" s="27" t="n">
        <v>1.33075957032362</v>
      </c>
      <c r="C53" s="27" t="n">
        <v>1.31222095581682</v>
      </c>
    </row>
    <row r="54">
      <c r="A54" t="n">
        <v>2002.0</v>
      </c>
      <c r="B54" s="27" t="n">
        <v>1.39434035992493</v>
      </c>
      <c r="C54" s="27" t="n">
        <v>1.40863631058085</v>
      </c>
    </row>
    <row r="55">
      <c r="A55" t="n">
        <v>2003.0</v>
      </c>
      <c r="B55" s="27" t="n">
        <v>1.37587005157311</v>
      </c>
      <c r="C55" s="27" t="n">
        <v>1.39101815141942</v>
      </c>
    </row>
    <row r="56">
      <c r="A56" t="n">
        <v>2004.0</v>
      </c>
      <c r="B56" s="27" t="n">
        <v>1.41902236231685</v>
      </c>
      <c r="C56" s="27" t="n">
        <v>1.40667429340704</v>
      </c>
    </row>
    <row r="57">
      <c r="A57" t="n">
        <v>2005.0</v>
      </c>
      <c r="B57" s="27" t="n">
        <v>1.40763152188636</v>
      </c>
      <c r="C57" s="27" t="n">
        <v>1.37449864006416</v>
      </c>
    </row>
    <row r="58">
      <c r="A58" t="n">
        <v>2006.0</v>
      </c>
      <c r="B58" s="27" t="n">
        <v>1.40869622958731</v>
      </c>
      <c r="C58" s="27" t="n">
        <v>1.39315691959342</v>
      </c>
    </row>
    <row r="59">
      <c r="A59" t="n">
        <v>2007.0</v>
      </c>
      <c r="B59" s="27" t="n">
        <v>1.38476573434246</v>
      </c>
      <c r="C59" s="27" t="n">
        <v>1.36369231330741</v>
      </c>
    </row>
    <row r="60">
      <c r="A60" t="n">
        <v>2008.0</v>
      </c>
      <c r="B60" s="27" t="n">
        <v>1.41671652288372</v>
      </c>
      <c r="C60" s="27" t="n">
        <v>1.392345382415</v>
      </c>
    </row>
    <row r="61">
      <c r="A61" t="n">
        <v>2009.0</v>
      </c>
      <c r="B61" s="27" t="n">
        <v>1.39549297719909</v>
      </c>
      <c r="C61" s="27" t="n">
        <v>1.36914843588672</v>
      </c>
    </row>
    <row r="62">
      <c r="A62" t="n">
        <v>2010.0</v>
      </c>
      <c r="B62" s="27" t="n">
        <v>1.44293586066436</v>
      </c>
      <c r="C62" s="27" t="n">
        <v>1.4228288053632</v>
      </c>
    </row>
    <row r="63">
      <c r="A63" t="n">
        <v>2011.0</v>
      </c>
      <c r="B63" s="27" t="n">
        <v>1.43037151471435</v>
      </c>
      <c r="C63" s="27" t="n">
        <v>1.42134602107843</v>
      </c>
    </row>
    <row r="64">
      <c r="A64" t="n">
        <v>2012.0</v>
      </c>
      <c r="B64" s="27" t="n">
        <v>1.43997053384821</v>
      </c>
      <c r="C64" s="27" t="n">
        <v>1.40253284939772</v>
      </c>
    </row>
    <row r="65">
      <c r="A65" t="n">
        <v>2013.0</v>
      </c>
      <c r="B65" s="27" t="n">
        <v>1.43584947596528</v>
      </c>
      <c r="C65" s="27" t="n">
        <v>1.40349944363595</v>
      </c>
    </row>
    <row r="66">
      <c r="A66" t="n">
        <v>2014.0</v>
      </c>
      <c r="B66" s="27" t="n">
        <v>1.46399548863977</v>
      </c>
      <c r="C66" s="27" t="n">
        <v>1.40874109731685</v>
      </c>
    </row>
    <row r="67">
      <c r="A67" t="n">
        <v>2015.0</v>
      </c>
      <c r="B67" s="27" t="n">
        <v>1.49056256489154</v>
      </c>
      <c r="C67" s="27" t="n">
        <v>1.41849534536874</v>
      </c>
    </row>
    <row r="68">
      <c r="A68" t="n">
        <v>2016.0</v>
      </c>
      <c r="B68" s="27" t="n">
        <v>1.5295542946745</v>
      </c>
      <c r="C68" s="27" t="n">
        <v>1.4482777327158</v>
      </c>
    </row>
    <row r="69">
      <c r="A69" t="n">
        <v>2017.0</v>
      </c>
      <c r="B69" s="27" t="n">
        <v>1.51770244258959</v>
      </c>
      <c r="C69" s="27" t="n">
        <v>1.41359654548751</v>
      </c>
    </row>
    <row r="70">
      <c r="A70" t="n">
        <v>2018.0</v>
      </c>
      <c r="B70" s="27" t="n">
        <v>1.47468551214589</v>
      </c>
      <c r="C70" s="27" t="n">
        <v>1.36159154354514</v>
      </c>
    </row>
  </sheetData>
  <pageMargins bottom="0.75" footer="0.3" header="0.3" left="0.7" right="0.7" top="0.75"/>
</worksheet>
</file>

<file path=xl/worksheets/sheet11.xml><?xml version="1.0" encoding="utf-8"?>
<worksheet xmlns="http://schemas.openxmlformats.org/spreadsheetml/2006/main">
  <dimension ref="A1:D37"/>
  <sheetViews>
    <sheetView workbookViewId="0"/>
  </sheetViews>
  <sheetFormatPr defaultRowHeight="15.0"/>
  <sheetData>
    <row r="1">
      <c r="A1" t="s">
        <v>42</v>
      </c>
    </row>
    <row r="2">
      <c r="A2" t="s">
        <v>35</v>
      </c>
      <c r="B2" t="s">
        <v>43</v>
      </c>
      <c r="C2" t="s">
        <v>44</v>
      </c>
    </row>
    <row r="3">
      <c r="A3" t="n">
        <v>1984.0</v>
      </c>
      <c r="B3" s="29" t="n">
        <v>1.5223117885837</v>
      </c>
      <c r="C3" s="29" t="n">
        <v>1.67</v>
      </c>
    </row>
    <row r="4">
      <c r="A4" t="n">
        <v>1985.0</v>
      </c>
      <c r="B4" s="29" t="n">
        <v>1.47419540472956</v>
      </c>
      <c r="C4" s="29" t="n">
        <v>1.64</v>
      </c>
    </row>
    <row r="5">
      <c r="A5" t="n">
        <v>1986.0</v>
      </c>
      <c r="B5" s="29" t="n">
        <v>1.44926336282315</v>
      </c>
      <c r="C5" s="29" t="n">
        <v>1.61</v>
      </c>
    </row>
    <row r="6">
      <c r="A6" t="n">
        <v>1987.0</v>
      </c>
      <c r="B6" s="29" t="n">
        <v>1.43101876832169</v>
      </c>
      <c r="C6" s="29" t="n">
        <v>1.62</v>
      </c>
    </row>
    <row r="7">
      <c r="A7" t="n">
        <v>1988.0</v>
      </c>
      <c r="B7" s="29" t="n">
        <v>1.44680194762614</v>
      </c>
      <c r="C7" s="29" t="n">
        <v>1.64</v>
      </c>
    </row>
    <row r="8">
      <c r="A8" t="n">
        <v>1989.0</v>
      </c>
      <c r="B8" s="29" t="n">
        <v>1.4456934185956</v>
      </c>
      <c r="C8" s="29" t="n">
        <v>1.66</v>
      </c>
    </row>
    <row r="9">
      <c r="A9" t="n">
        <v>1990.0</v>
      </c>
      <c r="B9" s="29" t="n">
        <v>1.45747801723137</v>
      </c>
      <c r="C9" s="29" t="n">
        <v>1.69</v>
      </c>
    </row>
    <row r="10">
      <c r="A10" t="n">
        <v>1991.0</v>
      </c>
      <c r="B10" s="29" t="n">
        <v>1.50722689548016</v>
      </c>
      <c r="C10" s="29" t="n">
        <v>1.77</v>
      </c>
    </row>
    <row r="11">
      <c r="A11" t="n">
        <v>1992.0</v>
      </c>
      <c r="B11" s="29" t="n">
        <v>1.50495056988643</v>
      </c>
      <c r="C11" s="29" t="n">
        <v>1.77</v>
      </c>
    </row>
    <row r="12">
      <c r="A12" t="n">
        <v>1993.0</v>
      </c>
      <c r="B12" s="29" t="n">
        <v>1.50096605047564</v>
      </c>
      <c r="C12" s="29" t="n">
        <v>1.75</v>
      </c>
    </row>
    <row r="13">
      <c r="A13" t="n">
        <v>1994.0</v>
      </c>
      <c r="B13" s="29" t="n">
        <v>1.46509361438714</v>
      </c>
      <c r="C13" s="29" t="n">
        <v>1.65898575385635</v>
      </c>
    </row>
    <row r="14">
      <c r="A14" t="n">
        <v>1995.0</v>
      </c>
      <c r="B14" s="29" t="n">
        <v>1.42327949373273</v>
      </c>
      <c r="C14" s="29" t="n">
        <v>1.61180629353038</v>
      </c>
    </row>
    <row r="15">
      <c r="A15" t="n">
        <v>1996.0</v>
      </c>
      <c r="B15" s="29" t="n">
        <v>1.44554572161249</v>
      </c>
      <c r="C15" s="29" t="n">
        <v>1.62899153146344</v>
      </c>
    </row>
    <row r="16">
      <c r="A16" t="n">
        <v>1997.0</v>
      </c>
      <c r="B16" s="29" t="n">
        <v>1.39202321113797</v>
      </c>
      <c r="C16" s="29" t="n">
        <v>1.56762447667348</v>
      </c>
    </row>
    <row r="17">
      <c r="A17" t="n">
        <v>1998.0</v>
      </c>
      <c r="B17" s="29" t="n">
        <v>1.36982810698452</v>
      </c>
      <c r="C17" s="29" t="n">
        <v>1.52377197935588</v>
      </c>
    </row>
    <row r="18">
      <c r="A18" t="n">
        <v>1999.0</v>
      </c>
      <c r="B18" s="29" t="n">
        <v>1.34017907973483</v>
      </c>
      <c r="C18" s="29" t="n">
        <v>1.49266991368909</v>
      </c>
    </row>
    <row r="19">
      <c r="A19" t="n">
        <v>2000.0</v>
      </c>
      <c r="B19" s="29" t="n">
        <v>1.36429179616433</v>
      </c>
      <c r="C19" s="29" t="n">
        <v>1.50790570212956</v>
      </c>
    </row>
    <row r="20">
      <c r="A20" t="n">
        <v>2001.0</v>
      </c>
      <c r="B20" s="29" t="n">
        <v>1.33075957032362</v>
      </c>
      <c r="C20" s="29" t="n">
        <v>1.49725062879172</v>
      </c>
    </row>
    <row r="21">
      <c r="A21" t="n">
        <v>2002.0</v>
      </c>
      <c r="B21" s="29" t="n">
        <v>1.39434035992493</v>
      </c>
      <c r="C21" s="29" t="n">
        <v>1.56816996632904</v>
      </c>
    </row>
    <row r="22">
      <c r="A22" t="n">
        <v>2003.0</v>
      </c>
      <c r="B22" s="29" t="n">
        <v>1.37587005157311</v>
      </c>
      <c r="C22" s="29" t="n">
        <v>1.55252468605552</v>
      </c>
    </row>
    <row r="23">
      <c r="A23" t="n">
        <v>2004.0</v>
      </c>
      <c r="B23" s="29" t="n">
        <v>1.41902236231685</v>
      </c>
      <c r="C23" s="29" t="n">
        <v>1.5885629365559</v>
      </c>
    </row>
    <row r="24">
      <c r="A24" t="n">
        <v>2005.0</v>
      </c>
      <c r="B24" s="29" t="n">
        <v>1.40763152188636</v>
      </c>
      <c r="C24" s="29" t="n">
        <v>1.57737874219624</v>
      </c>
    </row>
    <row r="25">
      <c r="A25" t="n">
        <v>2006.0</v>
      </c>
      <c r="B25" s="29" t="n">
        <v>1.40869622958731</v>
      </c>
      <c r="C25" s="29" t="n">
        <v>1.57466524735571</v>
      </c>
    </row>
    <row r="26">
      <c r="A26" t="n">
        <v>2007.0</v>
      </c>
      <c r="B26" s="29" t="n">
        <v>1.38476573434246</v>
      </c>
      <c r="C26" s="29" t="n">
        <v>1.54120718123743</v>
      </c>
    </row>
    <row r="27">
      <c r="A27" t="n">
        <v>2008.0</v>
      </c>
      <c r="B27" s="29" t="n">
        <v>1.41671652288372</v>
      </c>
      <c r="C27" s="29" t="n">
        <v>1.56671933270847</v>
      </c>
    </row>
    <row r="28">
      <c r="A28" t="n">
        <v>2009.0</v>
      </c>
      <c r="B28" s="29" t="n">
        <v>1.39549297719909</v>
      </c>
      <c r="C28" s="29" t="n">
        <v>1.54150714642509</v>
      </c>
    </row>
    <row r="29">
      <c r="A29" t="n">
        <v>2010.0</v>
      </c>
      <c r="B29" s="29" t="n">
        <v>1.44293586066436</v>
      </c>
      <c r="C29" s="29" t="n">
        <v>1.58749743738565</v>
      </c>
    </row>
    <row r="30">
      <c r="A30" t="n">
        <v>2011.0</v>
      </c>
      <c r="B30" s="29" t="n">
        <v>1.43037151471435</v>
      </c>
      <c r="C30" s="29" t="n">
        <v>1.58122773864126</v>
      </c>
    </row>
    <row r="31">
      <c r="A31" t="n">
        <v>2012.0</v>
      </c>
      <c r="B31" s="29" t="n">
        <v>1.43997053384821</v>
      </c>
      <c r="C31" s="29" t="n">
        <v>1.5886606727516</v>
      </c>
    </row>
    <row r="32">
      <c r="A32" t="n">
        <v>2013.0</v>
      </c>
      <c r="B32" s="29" t="n">
        <v>1.43584947596528</v>
      </c>
      <c r="C32" s="29" t="n">
        <v>1.58196350713271</v>
      </c>
    </row>
    <row r="33">
      <c r="A33" t="n">
        <v>2014.0</v>
      </c>
      <c r="B33" s="29" t="n">
        <v>1.46399548863977</v>
      </c>
      <c r="C33" s="29" t="n">
        <v>1.61817215578764</v>
      </c>
    </row>
    <row r="34">
      <c r="A34" t="n">
        <v>2015.0</v>
      </c>
      <c r="B34" s="29" t="n">
        <v>1.49056256489154</v>
      </c>
      <c r="C34" s="29" t="n">
        <v>1.658475273588</v>
      </c>
    </row>
    <row r="35">
      <c r="A35" t="n">
        <v>2016.0</v>
      </c>
      <c r="B35" s="29" t="n">
        <v>1.5295542946745</v>
      </c>
      <c r="C35" s="29" t="n">
        <v>1.70726033587059</v>
      </c>
    </row>
    <row r="36">
      <c r="A36" t="n">
        <v>2017.0</v>
      </c>
      <c r="B36" s="29" t="n">
        <v>1.51770244258959</v>
      </c>
      <c r="C36" s="29" t="n">
        <v>1.68992624733151</v>
      </c>
    </row>
    <row r="37">
      <c r="A37" t="n">
        <v>2018.0</v>
      </c>
      <c r="B37" s="29" t="n">
        <v>1.47468551214589</v>
      </c>
      <c r="C37" s="29" t="n">
        <v>1.64104918467061</v>
      </c>
    </row>
  </sheetData>
  <pageMargins bottom="0.75" footer="0.3" header="0.3" left="0.7" right="0.7" top="0.75"/>
</worksheet>
</file>

<file path=xl/worksheets/sheet12.xml><?xml version="1.0" encoding="utf-8"?>
<worksheet xmlns="http://schemas.openxmlformats.org/spreadsheetml/2006/main">
  <dimension ref="A1:F27"/>
  <sheetViews>
    <sheetView workbookViewId="0"/>
  </sheetViews>
  <sheetFormatPr defaultRowHeight="15.0"/>
  <sheetData>
    <row r="1">
      <c r="A1" t="s">
        <v>46</v>
      </c>
    </row>
    <row r="2">
      <c r="A2" t="s">
        <v>35</v>
      </c>
      <c r="B2" t="s">
        <v>47</v>
      </c>
      <c r="C2" t="s">
        <v>48</v>
      </c>
      <c r="D2" t="s">
        <v>49</v>
      </c>
      <c r="E2" t="s">
        <v>50</v>
      </c>
    </row>
    <row r="3">
      <c r="A3" t="n">
        <v>1994.0</v>
      </c>
      <c r="B3" s="31" t="n">
        <v>0.753997027159045</v>
      </c>
      <c r="C3" s="31" t="n">
        <v>0.764242477739285</v>
      </c>
      <c r="D3" s="31" t="n">
        <v>0.395312647790376</v>
      </c>
      <c r="E3" s="31" t="n">
        <v>0.310304949067789</v>
      </c>
    </row>
    <row r="4">
      <c r="A4" t="n">
        <v>1995.0</v>
      </c>
      <c r="B4" s="31" t="n">
        <v>0.747002030882457</v>
      </c>
      <c r="C4" s="31" t="n">
        <v>0.752077818613719</v>
      </c>
      <c r="D4" s="31" t="n">
        <v>0.379330873195992</v>
      </c>
      <c r="E4" s="31" t="n">
        <v>0.298730160190788</v>
      </c>
    </row>
    <row r="5">
      <c r="A5" t="n">
        <v>1996.0</v>
      </c>
      <c r="B5" s="31" t="n">
        <v>0.754394675744934</v>
      </c>
      <c r="C5" s="31" t="n">
        <v>0.757054407113364</v>
      </c>
      <c r="D5" s="31" t="n">
        <v>0.374921797556548</v>
      </c>
      <c r="E5" s="31" t="n">
        <v>0.297254957736414</v>
      </c>
    </row>
    <row r="6">
      <c r="A6" t="n">
        <v>1997.0</v>
      </c>
      <c r="B6" s="31" t="n">
        <v>0.744875295085528</v>
      </c>
      <c r="C6" s="31" t="n">
        <v>0.735694026318905</v>
      </c>
      <c r="D6" s="31" t="n">
        <v>0.362823130143391</v>
      </c>
      <c r="E6" s="31" t="n">
        <v>0.277432505584679</v>
      </c>
    </row>
    <row r="7">
      <c r="A7" t="n">
        <v>1998.0</v>
      </c>
      <c r="B7" s="31" t="n">
        <v>0.735629285357685</v>
      </c>
      <c r="C7" s="31" t="n">
        <v>0.725722048929596</v>
      </c>
      <c r="D7" s="31" t="n">
        <v>0.346855303548388</v>
      </c>
      <c r="E7" s="31" t="n">
        <v>0.269710692108611</v>
      </c>
    </row>
    <row r="8">
      <c r="A8" t="n">
        <v>1999.0</v>
      </c>
      <c r="B8" s="31" t="n">
        <v>0.730136719862803</v>
      </c>
      <c r="C8" s="31" t="n">
        <v>0.715547200391055</v>
      </c>
      <c r="D8" s="31" t="n">
        <v>0.335216255386338</v>
      </c>
      <c r="E8" s="31" t="n">
        <v>0.268816040912803</v>
      </c>
    </row>
    <row r="9">
      <c r="A9" t="n">
        <v>2000.0</v>
      </c>
      <c r="B9" s="31" t="n">
        <v>0.731884159478566</v>
      </c>
      <c r="C9" s="31" t="n">
        <v>0.726937737390052</v>
      </c>
      <c r="D9" s="31" t="n">
        <v>0.335220279659887</v>
      </c>
      <c r="E9" s="31" t="n">
        <v>0.268361423907566</v>
      </c>
    </row>
    <row r="10">
      <c r="A10" t="n">
        <v>2001.0</v>
      </c>
      <c r="B10" s="31" t="n">
        <v>0.736007700412958</v>
      </c>
      <c r="C10" s="31" t="n">
        <v>0.713719299798633</v>
      </c>
      <c r="D10" s="31" t="n">
        <v>0.330033640992475</v>
      </c>
      <c r="E10" s="31" t="n">
        <v>0.260296689211315</v>
      </c>
    </row>
    <row r="11">
      <c r="A11" t="n">
        <v>2002.0</v>
      </c>
      <c r="B11" s="31" t="n">
        <v>0.748165460797129</v>
      </c>
      <c r="C11" s="31" t="n">
        <v>0.734088610328059</v>
      </c>
      <c r="D11" s="31" t="n">
        <v>0.351196731803424</v>
      </c>
      <c r="E11" s="31" t="n">
        <v>0.286360067911044</v>
      </c>
    </row>
    <row r="12">
      <c r="A12" t="n">
        <v>2003.0</v>
      </c>
      <c r="B12" s="31" t="n">
        <v>0.742700006207704</v>
      </c>
      <c r="C12" s="31" t="n">
        <v>0.729819415097608</v>
      </c>
      <c r="D12" s="31" t="n">
        <v>0.353241374397214</v>
      </c>
      <c r="E12" s="31" t="n">
        <v>0.28004754286961</v>
      </c>
    </row>
    <row r="13">
      <c r="A13" t="n">
        <v>2004.0</v>
      </c>
      <c r="B13" s="31" t="n">
        <v>0.75125873234682</v>
      </c>
      <c r="C13" s="31" t="n">
        <v>0.738961987192375</v>
      </c>
      <c r="D13" s="31" t="n">
        <v>0.355185904895568</v>
      </c>
      <c r="E13" s="31" t="n">
        <v>0.297412950237162</v>
      </c>
    </row>
    <row r="14">
      <c r="A14" t="n">
        <v>2005.0</v>
      </c>
      <c r="B14" s="31" t="n">
        <v>0.748306900280423</v>
      </c>
      <c r="C14" s="31" t="n">
        <v>0.734716886866059</v>
      </c>
      <c r="D14" s="31" t="n">
        <v>0.357436729390712</v>
      </c>
      <c r="E14" s="31" t="n">
        <v>0.291604711032218</v>
      </c>
    </row>
    <row r="15">
      <c r="A15" t="n">
        <v>2006.0</v>
      </c>
      <c r="B15" s="31" t="n">
        <v>0.749137962269777</v>
      </c>
      <c r="C15" s="31" t="n">
        <v>0.73252029989192</v>
      </c>
      <c r="D15" s="31" t="n">
        <v>0.353922441001436</v>
      </c>
      <c r="E15" s="31" t="n">
        <v>0.29611868641765</v>
      </c>
    </row>
    <row r="16">
      <c r="A16" t="n">
        <v>2007.0</v>
      </c>
      <c r="B16" s="31" t="n">
        <v>0.739332997500669</v>
      </c>
      <c r="C16" s="31" t="n">
        <v>0.724924086097213</v>
      </c>
      <c r="D16" s="31" t="n">
        <v>0.350032220774636</v>
      </c>
      <c r="E16" s="31" t="n">
        <v>0.289227928556851</v>
      </c>
    </row>
    <row r="17">
      <c r="A17" t="n">
        <v>2008.0</v>
      </c>
      <c r="B17" s="31" t="n">
        <v>0.747349460631512</v>
      </c>
      <c r="C17" s="31" t="n">
        <v>0.731333040419433</v>
      </c>
      <c r="D17" s="31" t="n">
        <v>0.353386411080696</v>
      </c>
      <c r="E17" s="31" t="n">
        <v>0.283346247080878</v>
      </c>
    </row>
    <row r="18">
      <c r="A18" t="n">
        <v>2009.0</v>
      </c>
      <c r="B18" s="31" t="n">
        <v>0.742087194947567</v>
      </c>
      <c r="C18" s="31" t="n">
        <v>0.721728218211238</v>
      </c>
      <c r="D18" s="31" t="n">
        <v>0.351040538953</v>
      </c>
      <c r="E18" s="31" t="n">
        <v>0.279874034006161</v>
      </c>
    </row>
    <row r="19">
      <c r="A19" t="n">
        <v>2010.0</v>
      </c>
      <c r="B19" s="31" t="n">
        <v>0.756775741088759</v>
      </c>
      <c r="C19" s="31" t="n">
        <v>0.735817737936548</v>
      </c>
      <c r="D19" s="31" t="n">
        <v>0.351631439834259</v>
      </c>
      <c r="E19" s="31" t="n">
        <v>0.276816682894662</v>
      </c>
    </row>
    <row r="20">
      <c r="A20" t="n">
        <v>2011.0</v>
      </c>
      <c r="B20" s="31" t="n">
        <v>0.75987349604032</v>
      </c>
      <c r="C20" s="31" t="n">
        <v>0.728301235562478</v>
      </c>
      <c r="D20" s="31" t="n">
        <v>0.345501046907591</v>
      </c>
      <c r="E20" s="31" t="n">
        <v>0.275739156778974</v>
      </c>
    </row>
    <row r="21">
      <c r="A21" t="n">
        <v>2012.0</v>
      </c>
      <c r="B21" s="31" t="n">
        <v>0.763035566398033</v>
      </c>
      <c r="C21" s="31" t="n">
        <v>0.733297206299418</v>
      </c>
      <c r="D21" s="31" t="n">
        <v>0.343443663272457</v>
      </c>
      <c r="E21" s="31" t="n">
        <v>0.270574064950985</v>
      </c>
    </row>
    <row r="22">
      <c r="A22" t="n">
        <v>2013.0</v>
      </c>
      <c r="B22" s="31" t="n">
        <v>0.761939646460384</v>
      </c>
      <c r="C22" s="31" t="n">
        <v>0.735250512591544</v>
      </c>
      <c r="D22" s="31" t="n">
        <v>0.336041226929071</v>
      </c>
      <c r="E22" s="31" t="n">
        <v>0.264185023906612</v>
      </c>
    </row>
    <row r="23">
      <c r="A23" t="n">
        <v>2014.0</v>
      </c>
      <c r="B23" s="31" t="n">
        <v>0.767541519141735</v>
      </c>
      <c r="C23" s="31" t="n">
        <v>0.744643683100934</v>
      </c>
      <c r="D23" s="31" t="n">
        <v>0.348412822494528</v>
      </c>
      <c r="E23" s="31" t="n">
        <v>0.275454395746618</v>
      </c>
    </row>
    <row r="24">
      <c r="A24" t="n">
        <v>2015.0</v>
      </c>
      <c r="B24" s="31" t="n">
        <v>0.77941756508445</v>
      </c>
      <c r="C24" s="31" t="n">
        <v>0.752265427081466</v>
      </c>
      <c r="D24" s="31" t="n">
        <v>0.350606071049701</v>
      </c>
      <c r="E24" s="31" t="n">
        <v>0.285412506298932</v>
      </c>
    </row>
    <row r="25">
      <c r="A25" t="n">
        <v>2016.0</v>
      </c>
      <c r="B25" s="31" t="n">
        <v>0.779959637502765</v>
      </c>
      <c r="C25" s="31" t="n">
        <v>0.769216266386825</v>
      </c>
      <c r="D25" s="31" t="n">
        <v>0.368732229866082</v>
      </c>
      <c r="E25" s="31" t="n">
        <v>0.305366719627845</v>
      </c>
    </row>
    <row r="26">
      <c r="A26" t="n">
        <v>2017.0</v>
      </c>
      <c r="B26" s="31" t="n">
        <v>0.777302238143104</v>
      </c>
      <c r="C26" s="31" t="n">
        <v>0.762480058135766</v>
      </c>
      <c r="D26" s="31" t="n">
        <v>0.361950472651011</v>
      </c>
      <c r="E26" s="31" t="n">
        <v>0.311721214168368</v>
      </c>
    </row>
    <row r="27">
      <c r="A27" t="n">
        <v>2018.0</v>
      </c>
      <c r="B27" s="31" t="n">
        <v>0.765963691126267</v>
      </c>
      <c r="C27" s="31" t="n">
        <v>0.748602455869798</v>
      </c>
      <c r="D27" s="31" t="n">
        <v>0.357313941194877</v>
      </c>
      <c r="E27" s="31" t="n">
        <v>0.302244941914255</v>
      </c>
    </row>
  </sheetData>
  <pageMargins bottom="0.75" footer="0.3" header="0.3" left="0.7" right="0.7" top="0.75"/>
</worksheet>
</file>

<file path=xl/worksheets/sheet13.xml><?xml version="1.0" encoding="utf-8"?>
<worksheet xmlns="http://schemas.openxmlformats.org/spreadsheetml/2006/main">
  <dimension ref="A1:E206"/>
  <sheetViews>
    <sheetView workbookViewId="0"/>
  </sheetViews>
  <sheetFormatPr defaultRowHeight="15.0"/>
  <sheetData>
    <row r="1">
      <c r="A1" t="s">
        <v>52</v>
      </c>
    </row>
    <row r="2">
      <c r="A2" t="s">
        <v>35</v>
      </c>
      <c r="B2" t="s">
        <v>53</v>
      </c>
      <c r="C2" t="s">
        <v>43</v>
      </c>
      <c r="D2" t="s">
        <v>44</v>
      </c>
    </row>
    <row r="3">
      <c r="A3" t="n">
        <v>2002.0</v>
      </c>
      <c r="B3" t="n">
        <v>1.0</v>
      </c>
      <c r="C3" s="33" t="n">
        <v>1.35606024845123</v>
      </c>
      <c r="D3" s="33" t="n">
        <v>1.58004107885833</v>
      </c>
    </row>
    <row r="4">
      <c r="A4" t="n">
        <v>2002.0</v>
      </c>
      <c r="B4" t="n">
        <v>2.0</v>
      </c>
      <c r="C4" s="33" t="n">
        <v>1.36986159090239</v>
      </c>
      <c r="D4" s="33" t="n">
        <v>1.61723057421124</v>
      </c>
    </row>
    <row r="5">
      <c r="A5" t="n">
        <v>2002.0</v>
      </c>
      <c r="B5" t="n">
        <v>3.0</v>
      </c>
      <c r="C5" s="33" t="n">
        <v>1.37577663514554</v>
      </c>
      <c r="D5" s="33" t="n">
        <v>1.62084802253643</v>
      </c>
    </row>
    <row r="6">
      <c r="A6" t="n">
        <v>2002.0</v>
      </c>
      <c r="B6" t="n">
        <v>4.0</v>
      </c>
      <c r="C6" s="33" t="n">
        <v>1.38069628075925</v>
      </c>
      <c r="D6" s="33" t="n">
        <v>1.61518007888394</v>
      </c>
    </row>
    <row r="7">
      <c r="A7" t="n">
        <v>2002.0</v>
      </c>
      <c r="B7" t="n">
        <v>5.0</v>
      </c>
      <c r="C7" s="33" t="n">
        <v>1.38119362701365</v>
      </c>
      <c r="D7" s="33" t="n">
        <v>1.62372361438684</v>
      </c>
    </row>
    <row r="8">
      <c r="A8" t="n">
        <v>2002.0</v>
      </c>
      <c r="B8" t="n">
        <v>6.0</v>
      </c>
      <c r="C8" s="33" t="n">
        <v>1.38458943496329</v>
      </c>
      <c r="D8" s="33" t="n">
        <v>1.62318415368708</v>
      </c>
    </row>
    <row r="9">
      <c r="A9" t="n">
        <v>2002.0</v>
      </c>
      <c r="B9" t="n">
        <v>7.0</v>
      </c>
      <c r="C9" s="33" t="n">
        <v>1.38466630156449</v>
      </c>
      <c r="D9" s="33" t="n">
        <v>1.62900883297012</v>
      </c>
    </row>
    <row r="10">
      <c r="A10" t="n">
        <v>2002.0</v>
      </c>
      <c r="B10" t="n">
        <v>8.0</v>
      </c>
      <c r="C10" s="33" t="n">
        <v>1.3833901354516</v>
      </c>
      <c r="D10" s="33" t="n">
        <v>1.63000253051194</v>
      </c>
    </row>
    <row r="11">
      <c r="A11" t="n">
        <v>2002.0</v>
      </c>
      <c r="B11" t="n">
        <v>9.0</v>
      </c>
      <c r="C11" s="33" t="n">
        <v>1.38897410894365</v>
      </c>
      <c r="D11" s="33" t="n">
        <v>1.62385345496083</v>
      </c>
    </row>
    <row r="12">
      <c r="A12" t="n">
        <v>2002.0</v>
      </c>
      <c r="B12" t="n">
        <v>10.0</v>
      </c>
      <c r="C12" s="33" t="n">
        <v>1.39107190642633</v>
      </c>
      <c r="D12" s="33" t="n">
        <v>1.64114133367143</v>
      </c>
    </row>
    <row r="13">
      <c r="A13" t="n">
        <v>2002.0</v>
      </c>
      <c r="B13" t="n">
        <v>11.0</v>
      </c>
      <c r="C13" s="33" t="n">
        <v>1.38768260364203</v>
      </c>
      <c r="D13" s="33" t="n">
        <v>1.64032070304862</v>
      </c>
    </row>
    <row r="14">
      <c r="A14" t="n">
        <v>2002.0</v>
      </c>
      <c r="B14" t="n">
        <v>12.0</v>
      </c>
      <c r="C14" s="33" t="n">
        <v>1.39123326135381</v>
      </c>
      <c r="D14" s="33" t="n">
        <v>1.63447022234631</v>
      </c>
    </row>
    <row r="15">
      <c r="A15" t="n">
        <v>2003.0</v>
      </c>
      <c r="B15" t="n">
        <v>1.0</v>
      </c>
      <c r="C15" s="33" t="n">
        <v>1.39067155279843</v>
      </c>
      <c r="D15" s="33" t="n">
        <v>1.62934181922725</v>
      </c>
    </row>
    <row r="16">
      <c r="A16" t="n">
        <v>2003.0</v>
      </c>
      <c r="B16" t="n">
        <v>2.0</v>
      </c>
      <c r="C16" s="33" t="n">
        <v>1.38545005484364</v>
      </c>
      <c r="D16" s="33" t="n">
        <v>1.63840982558704</v>
      </c>
    </row>
    <row r="17">
      <c r="A17" t="n">
        <v>2003.0</v>
      </c>
      <c r="B17" t="n">
        <v>3.0</v>
      </c>
      <c r="C17" s="33" t="n">
        <v>1.38616199319972</v>
      </c>
      <c r="D17" s="33" t="n">
        <v>1.63478140850084</v>
      </c>
    </row>
    <row r="18">
      <c r="A18" t="n">
        <v>2003.0</v>
      </c>
      <c r="B18" t="n">
        <v>4.0</v>
      </c>
      <c r="C18" s="33" t="n">
        <v>1.38692680033629</v>
      </c>
      <c r="D18" s="33" t="n">
        <v>1.63138548925088</v>
      </c>
    </row>
    <row r="19">
      <c r="A19" t="n">
        <v>2003.0</v>
      </c>
      <c r="B19" t="n">
        <v>5.0</v>
      </c>
      <c r="C19" s="33" t="n">
        <v>1.38523305496575</v>
      </c>
      <c r="D19" s="33" t="n">
        <v>1.6234468924449</v>
      </c>
    </row>
    <row r="20">
      <c r="A20" t="n">
        <v>2003.0</v>
      </c>
      <c r="B20" t="n">
        <v>6.0</v>
      </c>
      <c r="C20" s="33" t="n">
        <v>1.38871793480231</v>
      </c>
      <c r="D20" s="33" t="n">
        <v>1.61712654904887</v>
      </c>
    </row>
    <row r="21">
      <c r="A21" t="n">
        <v>2003.0</v>
      </c>
      <c r="B21" t="n">
        <v>7.0</v>
      </c>
      <c r="C21" s="33" t="n">
        <v>1.38413208306961</v>
      </c>
      <c r="D21" s="33" t="n">
        <v>1.62698898656769</v>
      </c>
    </row>
    <row r="22">
      <c r="A22" t="n">
        <v>2003.0</v>
      </c>
      <c r="B22" t="n">
        <v>8.0</v>
      </c>
      <c r="C22" s="33" t="n">
        <v>1.38614640939053</v>
      </c>
      <c r="D22" s="33" t="n">
        <v>1.6222576435818</v>
      </c>
    </row>
    <row r="23">
      <c r="A23" t="n">
        <v>2003.0</v>
      </c>
      <c r="B23" t="n">
        <v>9.0</v>
      </c>
      <c r="C23" s="33" t="n">
        <v>1.3878411341607</v>
      </c>
      <c r="D23" s="33" t="n">
        <v>1.61085648759299</v>
      </c>
    </row>
    <row r="24">
      <c r="A24" t="n">
        <v>2003.0</v>
      </c>
      <c r="B24" t="n">
        <v>10.0</v>
      </c>
      <c r="C24" s="33" t="n">
        <v>1.38839444174347</v>
      </c>
      <c r="D24" s="33" t="n">
        <v>1.61214059592603</v>
      </c>
    </row>
    <row r="25">
      <c r="A25" t="n">
        <v>2003.0</v>
      </c>
      <c r="B25" t="n">
        <v>11.0</v>
      </c>
      <c r="C25" s="33" t="n">
        <v>1.38661588821704</v>
      </c>
      <c r="D25" s="33" t="n">
        <v>1.62933226167696</v>
      </c>
    </row>
    <row r="26">
      <c r="A26" t="n">
        <v>2003.0</v>
      </c>
      <c r="B26" t="n">
        <v>12.0</v>
      </c>
      <c r="C26" s="33" t="n">
        <v>1.3895352320196</v>
      </c>
      <c r="D26" s="33" t="n">
        <v>1.62798698261196</v>
      </c>
    </row>
    <row r="27">
      <c r="A27" t="n">
        <v>2004.0</v>
      </c>
      <c r="B27" t="n">
        <v>1.0</v>
      </c>
      <c r="C27" s="33" t="n">
        <v>1.39691769780383</v>
      </c>
      <c r="D27" s="33" t="n">
        <v>1.61834459720424</v>
      </c>
    </row>
    <row r="28">
      <c r="A28" t="n">
        <v>2004.0</v>
      </c>
      <c r="B28" t="n">
        <v>2.0</v>
      </c>
      <c r="C28" s="33" t="n">
        <v>1.39996745966551</v>
      </c>
      <c r="D28" s="33" t="n">
        <v>1.63140412137834</v>
      </c>
    </row>
    <row r="29">
      <c r="A29" t="n">
        <v>2004.0</v>
      </c>
      <c r="B29" t="n">
        <v>3.0</v>
      </c>
      <c r="C29" s="33" t="n">
        <v>1.40140699391269</v>
      </c>
      <c r="D29" s="33" t="n">
        <v>1.62609596031093</v>
      </c>
    </row>
    <row r="30">
      <c r="A30" t="n">
        <v>2004.0</v>
      </c>
      <c r="B30" t="n">
        <v>4.0</v>
      </c>
      <c r="C30" s="33" t="n">
        <v>1.40255243727358</v>
      </c>
      <c r="D30" s="33" t="n">
        <v>1.62971747872294</v>
      </c>
    </row>
    <row r="31">
      <c r="A31" t="n">
        <v>2004.0</v>
      </c>
      <c r="B31" t="n">
        <v>5.0</v>
      </c>
      <c r="C31" s="33" t="n">
        <v>1.40754856294899</v>
      </c>
      <c r="D31" s="33" t="n">
        <v>1.63189288220583</v>
      </c>
    </row>
    <row r="32">
      <c r="A32" t="n">
        <v>2004.0</v>
      </c>
      <c r="B32" t="n">
        <v>6.0</v>
      </c>
      <c r="C32" s="33" t="n">
        <v>1.41231470284881</v>
      </c>
      <c r="D32" s="33" t="n">
        <v>1.63534627604639</v>
      </c>
    </row>
    <row r="33">
      <c r="A33" t="n">
        <v>2004.0</v>
      </c>
      <c r="B33" t="n">
        <v>7.0</v>
      </c>
      <c r="C33" s="33" t="n">
        <v>1.41062931216432</v>
      </c>
      <c r="D33" s="33" t="n">
        <v>1.64084859251694</v>
      </c>
    </row>
    <row r="34">
      <c r="A34" t="n">
        <v>2004.0</v>
      </c>
      <c r="B34" t="n">
        <v>8.0</v>
      </c>
      <c r="C34" s="33" t="n">
        <v>1.41155056033946</v>
      </c>
      <c r="D34" s="33" t="n">
        <v>1.6515459913077</v>
      </c>
    </row>
    <row r="35">
      <c r="A35" t="n">
        <v>2004.0</v>
      </c>
      <c r="B35" t="n">
        <v>9.0</v>
      </c>
      <c r="C35" s="33" t="n">
        <v>1.41205473812647</v>
      </c>
      <c r="D35" s="33" t="n">
        <v>1.64585964164493</v>
      </c>
    </row>
    <row r="36">
      <c r="A36" t="n">
        <v>2004.0</v>
      </c>
      <c r="B36" t="n">
        <v>10.0</v>
      </c>
      <c r="C36" s="33" t="n">
        <v>1.41471108564903</v>
      </c>
      <c r="D36" s="33" t="n">
        <v>1.64345401245379</v>
      </c>
    </row>
    <row r="37">
      <c r="A37" t="n">
        <v>2004.0</v>
      </c>
      <c r="B37" t="n">
        <v>11.0</v>
      </c>
      <c r="C37" s="33" t="n">
        <v>1.41787679015233</v>
      </c>
      <c r="D37" s="33" t="n">
        <v>1.65114926806665</v>
      </c>
    </row>
    <row r="38">
      <c r="A38" t="n">
        <v>2004.0</v>
      </c>
      <c r="B38" t="n">
        <v>12.0</v>
      </c>
      <c r="C38" s="33" t="n">
        <v>1.41463726643457</v>
      </c>
      <c r="D38" s="33" t="n">
        <v>1.64928799293361</v>
      </c>
    </row>
    <row r="39">
      <c r="A39" t="n">
        <v>2005.0</v>
      </c>
      <c r="B39" t="n">
        <v>1.0</v>
      </c>
      <c r="C39" s="33" t="n">
        <v>1.41646652149221</v>
      </c>
      <c r="D39" s="33" t="n">
        <v>1.64294233942013</v>
      </c>
    </row>
    <row r="40">
      <c r="A40" t="n">
        <v>2005.0</v>
      </c>
      <c r="B40" t="n">
        <v>2.0</v>
      </c>
      <c r="C40" s="33" t="n">
        <v>1.41486011473163</v>
      </c>
      <c r="D40" s="33" t="n">
        <v>1.63757992319917</v>
      </c>
    </row>
    <row r="41">
      <c r="A41" t="n">
        <v>2005.0</v>
      </c>
      <c r="B41" t="n">
        <v>3.0</v>
      </c>
      <c r="C41" s="33" t="n">
        <v>1.4150089025902</v>
      </c>
      <c r="D41" s="33" t="n">
        <v>1.64021407625488</v>
      </c>
    </row>
    <row r="42">
      <c r="A42" t="n">
        <v>2005.0</v>
      </c>
      <c r="B42" t="n">
        <v>4.0</v>
      </c>
      <c r="C42" s="33" t="n">
        <v>1.41196311889045</v>
      </c>
      <c r="D42" s="33" t="n">
        <v>1.65410765443351</v>
      </c>
    </row>
    <row r="43">
      <c r="A43" t="n">
        <v>2005.0</v>
      </c>
      <c r="B43" t="n">
        <v>5.0</v>
      </c>
      <c r="C43" s="33" t="n">
        <v>1.42027493083255</v>
      </c>
      <c r="D43" s="33" t="n">
        <v>1.63862185088141</v>
      </c>
    </row>
    <row r="44">
      <c r="A44" t="n">
        <v>2005.0</v>
      </c>
      <c r="B44" t="n">
        <v>6.0</v>
      </c>
      <c r="C44" s="33" t="n">
        <v>1.42029778586837</v>
      </c>
      <c r="D44" s="33" t="n">
        <v>1.65068577438445</v>
      </c>
    </row>
    <row r="45">
      <c r="A45" t="n">
        <v>2005.0</v>
      </c>
      <c r="B45" t="n">
        <v>7.0</v>
      </c>
      <c r="C45" s="33" t="n">
        <v>1.41672524899118</v>
      </c>
      <c r="D45" s="33" t="n">
        <v>1.64660259066766</v>
      </c>
    </row>
    <row r="46">
      <c r="A46" t="n">
        <v>2005.0</v>
      </c>
      <c r="B46" t="n">
        <v>8.0</v>
      </c>
      <c r="C46" s="33" t="n">
        <v>1.4145486936349</v>
      </c>
      <c r="D46" s="33" t="n">
        <v>1.63947715119136</v>
      </c>
    </row>
    <row r="47">
      <c r="A47" t="n">
        <v>2005.0</v>
      </c>
      <c r="B47" t="n">
        <v>9.0</v>
      </c>
      <c r="C47" s="33" t="n">
        <v>1.4082072756867</v>
      </c>
      <c r="D47" s="33" t="n">
        <v>1.64036673988401</v>
      </c>
    </row>
    <row r="48">
      <c r="A48" t="n">
        <v>2005.0</v>
      </c>
      <c r="B48" t="n">
        <v>10.0</v>
      </c>
      <c r="C48" s="33" t="n">
        <v>1.40673186774764</v>
      </c>
      <c r="D48" s="33" t="n">
        <v>1.64156835727399</v>
      </c>
    </row>
    <row r="49">
      <c r="A49" t="n">
        <v>2005.0</v>
      </c>
      <c r="B49" t="n">
        <v>11.0</v>
      </c>
      <c r="C49" s="33" t="n">
        <v>1.40365818678286</v>
      </c>
      <c r="D49" s="33" t="n">
        <v>1.64761967549414</v>
      </c>
    </row>
    <row r="50">
      <c r="A50" t="n">
        <v>2005.0</v>
      </c>
      <c r="B50" t="n">
        <v>12.0</v>
      </c>
      <c r="C50" s="33" t="n">
        <v>1.40179942021352</v>
      </c>
      <c r="D50" s="33" t="n">
        <v>1.62595829169046</v>
      </c>
    </row>
    <row r="51">
      <c r="A51" t="n">
        <v>2006.0</v>
      </c>
      <c r="B51" t="n">
        <v>1.0</v>
      </c>
      <c r="C51" s="33" t="n">
        <v>1.39980824929799</v>
      </c>
      <c r="D51" s="33" t="n">
        <v>1.64181205079127</v>
      </c>
    </row>
    <row r="52">
      <c r="A52" t="n">
        <v>2006.0</v>
      </c>
      <c r="B52" t="n">
        <v>2.0</v>
      </c>
      <c r="C52" s="33" t="n">
        <v>1.40457569265902</v>
      </c>
      <c r="D52" s="33" t="n">
        <v>1.63434526251994</v>
      </c>
    </row>
    <row r="53">
      <c r="A53" t="n">
        <v>2006.0</v>
      </c>
      <c r="B53" t="n">
        <v>3.0</v>
      </c>
      <c r="C53" s="33" t="n">
        <v>1.40542221880564</v>
      </c>
      <c r="D53" s="33" t="n">
        <v>1.63040787367505</v>
      </c>
    </row>
    <row r="54">
      <c r="A54" t="n">
        <v>2006.0</v>
      </c>
      <c r="B54" t="n">
        <v>4.0</v>
      </c>
      <c r="C54" s="33" t="n">
        <v>1.40629164676074</v>
      </c>
      <c r="D54" s="33" t="n">
        <v>1.6289210297055</v>
      </c>
    </row>
    <row r="55">
      <c r="A55" t="n">
        <v>2006.0</v>
      </c>
      <c r="B55" t="n">
        <v>5.0</v>
      </c>
      <c r="C55" s="33" t="n">
        <v>1.40950192325894</v>
      </c>
      <c r="D55" s="33" t="n">
        <v>1.62111060382316</v>
      </c>
    </row>
    <row r="56">
      <c r="A56" t="n">
        <v>2006.0</v>
      </c>
      <c r="B56" t="n">
        <v>6.0</v>
      </c>
      <c r="C56" s="33" t="n">
        <v>1.4073764088055</v>
      </c>
      <c r="D56" s="33" t="n">
        <v>1.62785681872541</v>
      </c>
    </row>
    <row r="57">
      <c r="A57" t="n">
        <v>2006.0</v>
      </c>
      <c r="B57" t="n">
        <v>7.0</v>
      </c>
      <c r="C57" s="33" t="n">
        <v>1.4083833746243</v>
      </c>
      <c r="D57" s="33" t="n">
        <v>1.6378950450025</v>
      </c>
    </row>
    <row r="58">
      <c r="A58" t="n">
        <v>2006.0</v>
      </c>
      <c r="B58" t="n">
        <v>8.0</v>
      </c>
      <c r="C58" s="33" t="n">
        <v>1.40949801095449</v>
      </c>
      <c r="D58" s="33" t="n">
        <v>1.63227350789357</v>
      </c>
    </row>
    <row r="59">
      <c r="A59" t="n">
        <v>2006.0</v>
      </c>
      <c r="B59" t="n">
        <v>9.0</v>
      </c>
      <c r="C59" s="33" t="n">
        <v>1.40908113969885</v>
      </c>
      <c r="D59" s="33" t="n">
        <v>1.63748568686892</v>
      </c>
    </row>
    <row r="60">
      <c r="A60" t="n">
        <v>2006.0</v>
      </c>
      <c r="B60" t="n">
        <v>10.0</v>
      </c>
      <c r="C60" s="33" t="n">
        <v>1.40579405997915</v>
      </c>
      <c r="D60" s="33" t="n">
        <v>1.62920473865126</v>
      </c>
    </row>
    <row r="61">
      <c r="A61" t="n">
        <v>2006.0</v>
      </c>
      <c r="B61" t="n">
        <v>11.0</v>
      </c>
      <c r="C61" s="33" t="n">
        <v>1.40028477969915</v>
      </c>
      <c r="D61" s="33" t="n">
        <v>1.62792266927205</v>
      </c>
    </row>
    <row r="62">
      <c r="A62" t="n">
        <v>2006.0</v>
      </c>
      <c r="B62" t="n">
        <v>12.0</v>
      </c>
      <c r="C62" s="33" t="n">
        <v>1.40082843345288</v>
      </c>
      <c r="D62" s="33" t="n">
        <v>1.63147550729884</v>
      </c>
    </row>
    <row r="63">
      <c r="A63" t="n">
        <v>2007.0</v>
      </c>
      <c r="B63" t="n">
        <v>1.0</v>
      </c>
      <c r="C63" s="33" t="n">
        <v>1.39559240561678</v>
      </c>
      <c r="D63" s="33" t="n">
        <v>1.61512333967197</v>
      </c>
    </row>
    <row r="64">
      <c r="A64" t="n">
        <v>2007.0</v>
      </c>
      <c r="B64" t="n">
        <v>2.0</v>
      </c>
      <c r="C64" s="33" t="n">
        <v>1.39057782876116</v>
      </c>
      <c r="D64" s="33" t="n">
        <v>1.62268307240741</v>
      </c>
    </row>
    <row r="65">
      <c r="A65" t="n">
        <v>2007.0</v>
      </c>
      <c r="B65" t="n">
        <v>3.0</v>
      </c>
      <c r="C65" s="33" t="n">
        <v>1.38956782373496</v>
      </c>
      <c r="D65" s="33" t="n">
        <v>1.60995874543179</v>
      </c>
    </row>
    <row r="66">
      <c r="A66" t="n">
        <v>2007.0</v>
      </c>
      <c r="B66" t="n">
        <v>4.0</v>
      </c>
      <c r="C66" s="33" t="n">
        <v>1.39402931459118</v>
      </c>
      <c r="D66" s="33" t="n">
        <v>1.59136754193527</v>
      </c>
    </row>
    <row r="67">
      <c r="A67" t="n">
        <v>2007.0</v>
      </c>
      <c r="B67" t="n">
        <v>5.0</v>
      </c>
      <c r="C67" s="33" t="n">
        <v>1.39543042655784</v>
      </c>
      <c r="D67" s="33" t="n">
        <v>1.60167472737114</v>
      </c>
    </row>
    <row r="68">
      <c r="A68" t="n">
        <v>2007.0</v>
      </c>
      <c r="B68" t="n">
        <v>6.0</v>
      </c>
      <c r="C68" s="33" t="n">
        <v>1.39519911460102</v>
      </c>
      <c r="D68" s="33" t="n">
        <v>1.58983154172963</v>
      </c>
    </row>
    <row r="69">
      <c r="A69" t="n">
        <v>2007.0</v>
      </c>
      <c r="B69" t="n">
        <v>7.0</v>
      </c>
      <c r="C69" s="33" t="n">
        <v>1.3976497976133</v>
      </c>
      <c r="D69" s="33" t="n">
        <v>1.6162686786736</v>
      </c>
    </row>
    <row r="70">
      <c r="A70" t="n">
        <v>2007.0</v>
      </c>
      <c r="B70" t="n">
        <v>8.0</v>
      </c>
      <c r="C70" s="33" t="n">
        <v>1.39742477885068</v>
      </c>
      <c r="D70" s="33" t="n">
        <v>1.60853000105222</v>
      </c>
    </row>
    <row r="71">
      <c r="A71" t="n">
        <v>2007.0</v>
      </c>
      <c r="B71" t="n">
        <v>9.0</v>
      </c>
      <c r="C71" s="33" t="n">
        <v>1.39527127660308</v>
      </c>
      <c r="D71" s="33" t="n">
        <v>1.61584989296783</v>
      </c>
    </row>
    <row r="72">
      <c r="A72" t="n">
        <v>2007.0</v>
      </c>
      <c r="B72" t="n">
        <v>10.0</v>
      </c>
      <c r="C72" s="33" t="n">
        <v>1.39529800555519</v>
      </c>
      <c r="D72" s="33" t="n">
        <v>1.61962577402471</v>
      </c>
    </row>
    <row r="73">
      <c r="A73" t="n">
        <v>2007.0</v>
      </c>
      <c r="B73" t="n">
        <v>11.0</v>
      </c>
      <c r="C73" s="33" t="n">
        <v>1.39473703187658</v>
      </c>
      <c r="D73" s="33" t="n">
        <v>1.62073120216678</v>
      </c>
    </row>
    <row r="74">
      <c r="A74" t="n">
        <v>2007.0</v>
      </c>
      <c r="B74" t="n">
        <v>12.0</v>
      </c>
      <c r="C74" s="33" t="n">
        <v>1.39892657705468</v>
      </c>
      <c r="D74" s="33" t="n">
        <v>1.61640248779899</v>
      </c>
    </row>
    <row r="75">
      <c r="A75" t="n">
        <v>2008.0</v>
      </c>
      <c r="B75" t="n">
        <v>1.0</v>
      </c>
      <c r="C75" s="33" t="n">
        <v>1.40157662203496</v>
      </c>
      <c r="D75" s="33" t="n">
        <v>1.60246013809357</v>
      </c>
    </row>
    <row r="76">
      <c r="A76" t="n">
        <v>2008.0</v>
      </c>
      <c r="B76" t="n">
        <v>2.0</v>
      </c>
      <c r="C76" s="33" t="n">
        <v>1.40246999978689</v>
      </c>
      <c r="D76" s="33" t="n">
        <v>1.60757614617397</v>
      </c>
    </row>
    <row r="77">
      <c r="A77" t="n">
        <v>2008.0</v>
      </c>
      <c r="B77" t="n">
        <v>3.0</v>
      </c>
      <c r="C77" s="33" t="n">
        <v>1.40445666812426</v>
      </c>
      <c r="D77" s="33" t="n">
        <v>1.61162205004623</v>
      </c>
    </row>
    <row r="78">
      <c r="A78" t="n">
        <v>2008.0</v>
      </c>
      <c r="B78" t="n">
        <v>4.0</v>
      </c>
      <c r="C78" s="33" t="n">
        <v>1.40561971737243</v>
      </c>
      <c r="D78" s="33" t="n">
        <v>1.61359816269887</v>
      </c>
    </row>
    <row r="79">
      <c r="A79" t="n">
        <v>2008.0</v>
      </c>
      <c r="B79" t="n">
        <v>5.0</v>
      </c>
      <c r="C79" s="33" t="n">
        <v>1.40803835692847</v>
      </c>
      <c r="D79" s="33" t="n">
        <v>1.59638606701925</v>
      </c>
    </row>
    <row r="80">
      <c r="A80" t="n">
        <v>2008.0</v>
      </c>
      <c r="B80" t="n">
        <v>6.0</v>
      </c>
      <c r="C80" s="33" t="n">
        <v>1.40528216336065</v>
      </c>
      <c r="D80" s="33" t="n">
        <v>1.61092179849426</v>
      </c>
    </row>
    <row r="81">
      <c r="A81" t="n">
        <v>2008.0</v>
      </c>
      <c r="B81" t="n">
        <v>7.0</v>
      </c>
      <c r="C81" s="33" t="n">
        <v>1.40350521237059</v>
      </c>
      <c r="D81" s="33" t="n">
        <v>1.62491575593594</v>
      </c>
    </row>
    <row r="82">
      <c r="A82" t="n">
        <v>2008.0</v>
      </c>
      <c r="B82" t="n">
        <v>8.0</v>
      </c>
      <c r="C82" s="33" t="n">
        <v>1.40446564219906</v>
      </c>
      <c r="D82" s="33" t="n">
        <v>1.61749590235329</v>
      </c>
    </row>
    <row r="83">
      <c r="A83" t="n">
        <v>2008.0</v>
      </c>
      <c r="B83" t="n">
        <v>9.0</v>
      </c>
      <c r="C83" s="33" t="n">
        <v>1.40231097454749</v>
      </c>
      <c r="D83" s="33" t="n">
        <v>1.61919501018908</v>
      </c>
    </row>
    <row r="84">
      <c r="A84" t="n">
        <v>2008.0</v>
      </c>
      <c r="B84" t="n">
        <v>10.0</v>
      </c>
      <c r="C84" s="33" t="n">
        <v>1.40280772808977</v>
      </c>
      <c r="D84" s="33" t="n">
        <v>1.60955708005269</v>
      </c>
    </row>
    <row r="85">
      <c r="A85" t="n">
        <v>2008.0</v>
      </c>
      <c r="B85" t="n">
        <v>11.0</v>
      </c>
      <c r="C85" s="33" t="n">
        <v>1.40346031699943</v>
      </c>
      <c r="D85" s="33" t="n">
        <v>1.61156097660173</v>
      </c>
    </row>
    <row r="86">
      <c r="A86" t="n">
        <v>2008.0</v>
      </c>
      <c r="B86" t="n">
        <v>12.0</v>
      </c>
      <c r="C86" s="33" t="n">
        <v>1.39928137476827</v>
      </c>
      <c r="D86" s="33" t="n">
        <v>1.62547038663758</v>
      </c>
    </row>
    <row r="87">
      <c r="A87" t="n">
        <v>2009.0</v>
      </c>
      <c r="B87" t="n">
        <v>1.0</v>
      </c>
      <c r="C87" s="33" t="n">
        <v>1.40051808405006</v>
      </c>
      <c r="D87" s="33" t="n">
        <v>1.61196205165295</v>
      </c>
    </row>
    <row r="88">
      <c r="A88" t="n">
        <v>2009.0</v>
      </c>
      <c r="B88" t="n">
        <v>2.0</v>
      </c>
      <c r="C88" s="33" t="n">
        <v>1.39759637497446</v>
      </c>
      <c r="D88" s="33" t="n">
        <v>1.61261834633585</v>
      </c>
    </row>
    <row r="89">
      <c r="A89" t="n">
        <v>2009.0</v>
      </c>
      <c r="B89" t="n">
        <v>3.0</v>
      </c>
      <c r="C89" s="33" t="n">
        <v>1.39768786562278</v>
      </c>
      <c r="D89" s="33" t="n">
        <v>1.59475230005344</v>
      </c>
    </row>
    <row r="90">
      <c r="A90" t="n">
        <v>2009.0</v>
      </c>
      <c r="B90" t="n">
        <v>4.0</v>
      </c>
      <c r="C90" s="33" t="n">
        <v>1.39764995343814</v>
      </c>
      <c r="D90" s="33" t="n">
        <v>1.60317571539543</v>
      </c>
    </row>
    <row r="91">
      <c r="A91" t="n">
        <v>2009.0</v>
      </c>
      <c r="B91" t="n">
        <v>5.0</v>
      </c>
      <c r="C91" s="33" t="n">
        <v>1.40079337315244</v>
      </c>
      <c r="D91" s="33" t="n">
        <v>1.5967370777927</v>
      </c>
    </row>
    <row r="92">
      <c r="A92" t="n">
        <v>2009.0</v>
      </c>
      <c r="B92" t="n">
        <v>6.0</v>
      </c>
      <c r="C92" s="33" t="n">
        <v>1.40475122066248</v>
      </c>
      <c r="D92" s="33" t="n">
        <v>1.60220094209637</v>
      </c>
    </row>
    <row r="93">
      <c r="A93" t="n">
        <v>2009.0</v>
      </c>
      <c r="B93" t="n">
        <v>7.0</v>
      </c>
      <c r="C93" s="33" t="n">
        <v>1.40605288563947</v>
      </c>
      <c r="D93" s="33" t="n">
        <v>1.6152969276985</v>
      </c>
    </row>
    <row r="94">
      <c r="A94" t="n">
        <v>2009.0</v>
      </c>
      <c r="B94" t="n">
        <v>8.0</v>
      </c>
      <c r="C94" s="33" t="n">
        <v>1.40972604784114</v>
      </c>
      <c r="D94" s="33" t="n">
        <v>1.61688443303087</v>
      </c>
    </row>
    <row r="95">
      <c r="A95" t="n">
        <v>2009.0</v>
      </c>
      <c r="B95" t="n">
        <v>9.0</v>
      </c>
      <c r="C95" s="33" t="n">
        <v>1.40838054580739</v>
      </c>
      <c r="D95" s="33" t="n">
        <v>1.62047394513108</v>
      </c>
    </row>
    <row r="96">
      <c r="A96" t="n">
        <v>2009.0</v>
      </c>
      <c r="B96" t="n">
        <v>10.0</v>
      </c>
      <c r="C96" s="33" t="n">
        <v>1.4115642584758</v>
      </c>
      <c r="D96" s="33" t="n">
        <v>1.61991460357491</v>
      </c>
    </row>
    <row r="97">
      <c r="A97" t="n">
        <v>2009.0</v>
      </c>
      <c r="B97" t="n">
        <v>11.0</v>
      </c>
      <c r="C97" s="33" t="n">
        <v>1.41339576604898</v>
      </c>
      <c r="D97" s="33" t="n">
        <v>1.61557172933709</v>
      </c>
    </row>
    <row r="98">
      <c r="A98" t="n">
        <v>2009.0</v>
      </c>
      <c r="B98" t="n">
        <v>12.0</v>
      </c>
      <c r="C98" s="33" t="n">
        <v>1.41599853306152</v>
      </c>
      <c r="D98" s="33" t="n">
        <v>1.61297137629528</v>
      </c>
    </row>
    <row r="99">
      <c r="A99" t="n">
        <v>2010.0</v>
      </c>
      <c r="B99" t="n">
        <v>1.0</v>
      </c>
      <c r="C99" s="33" t="n">
        <v>1.41979341483478</v>
      </c>
      <c r="D99" s="33" t="n">
        <v>1.63277042809204</v>
      </c>
    </row>
    <row r="100">
      <c r="A100" t="n">
        <v>2010.0</v>
      </c>
      <c r="B100" t="n">
        <v>2.00000000000001</v>
      </c>
      <c r="C100" s="33" t="n">
        <v>1.42150914428341</v>
      </c>
      <c r="D100" s="33" t="n">
        <v>1.63634832841116</v>
      </c>
    </row>
    <row r="101">
      <c r="A101" t="n">
        <v>2010.0</v>
      </c>
      <c r="B101" t="n">
        <v>2.99999999999999</v>
      </c>
      <c r="C101" s="33" t="n">
        <v>1.42764742945709</v>
      </c>
      <c r="D101" s="33" t="n">
        <v>1.63028385249737</v>
      </c>
    </row>
    <row r="102">
      <c r="A102" t="n">
        <v>2010.0</v>
      </c>
      <c r="B102" t="n">
        <v>4.0</v>
      </c>
      <c r="C102" s="33" t="n">
        <v>1.4307929744063</v>
      </c>
      <c r="D102" s="33" t="n">
        <v>1.62830052310575</v>
      </c>
    </row>
    <row r="103">
      <c r="A103" t="n">
        <v>2010.0</v>
      </c>
      <c r="B103" t="n">
        <v>5.00000000000001</v>
      </c>
      <c r="C103" s="33" t="n">
        <v>1.43333605775672</v>
      </c>
      <c r="D103" s="33" t="n">
        <v>1.62612827899833</v>
      </c>
    </row>
    <row r="104">
      <c r="A104" t="n">
        <v>2010.0</v>
      </c>
      <c r="B104" t="n">
        <v>5.99999999999999</v>
      </c>
      <c r="C104" s="33" t="n">
        <v>1.43571462359108</v>
      </c>
      <c r="D104" s="33" t="n">
        <v>1.64944922927531</v>
      </c>
    </row>
    <row r="105">
      <c r="A105" t="n">
        <v>2010.0</v>
      </c>
      <c r="B105" t="n">
        <v>7.0</v>
      </c>
      <c r="C105" s="33" t="n">
        <v>1.44001425573245</v>
      </c>
      <c r="D105" s="33" t="n">
        <v>1.64477972171545</v>
      </c>
    </row>
    <row r="106">
      <c r="A106" t="n">
        <v>2010.0</v>
      </c>
      <c r="B106" t="n">
        <v>8.00000000000001</v>
      </c>
      <c r="C106" s="33" t="n">
        <v>1.44364051974449</v>
      </c>
      <c r="D106" s="33" t="n">
        <v>1.64717195729538</v>
      </c>
    </row>
    <row r="107">
      <c r="A107" t="n">
        <v>2010.0</v>
      </c>
      <c r="B107" t="n">
        <v>8.99999999999999</v>
      </c>
      <c r="C107" s="33" t="n">
        <v>1.44447597884139</v>
      </c>
      <c r="D107" s="33" t="n">
        <v>1.65348536362757</v>
      </c>
    </row>
    <row r="108">
      <c r="A108" t="n">
        <v>2010.0</v>
      </c>
      <c r="B108" t="n">
        <v>10.0</v>
      </c>
      <c r="C108" s="33" t="n">
        <v>1.44699685914805</v>
      </c>
      <c r="D108" s="33" t="n">
        <v>1.65648547580934</v>
      </c>
    </row>
    <row r="109">
      <c r="A109" t="n">
        <v>2010.0</v>
      </c>
      <c r="B109" t="n">
        <v>11.0</v>
      </c>
      <c r="C109" s="33" t="n">
        <v>1.44807829419415</v>
      </c>
      <c r="D109" s="33" t="n">
        <v>1.65834385600864</v>
      </c>
    </row>
    <row r="110">
      <c r="A110" t="n">
        <v>2010.0</v>
      </c>
      <c r="B110" t="n">
        <v>12.0</v>
      </c>
      <c r="C110" s="33" t="n">
        <v>1.44676737666546</v>
      </c>
      <c r="D110" s="33" t="n">
        <v>1.65086802854708</v>
      </c>
    </row>
    <row r="111">
      <c r="A111" t="n">
        <v>2011.0</v>
      </c>
      <c r="B111" t="n">
        <v>1.0</v>
      </c>
      <c r="C111" s="33" t="n">
        <v>1.44317296168417</v>
      </c>
      <c r="D111" s="33" t="n">
        <v>1.66195904769935</v>
      </c>
    </row>
    <row r="112">
      <c r="A112" t="n">
        <v>2011.0</v>
      </c>
      <c r="B112" t="n">
        <v>2.00000000000001</v>
      </c>
      <c r="C112" s="33" t="n">
        <v>1.4411855696973</v>
      </c>
      <c r="D112" s="33" t="n">
        <v>1.65768976958415</v>
      </c>
    </row>
    <row r="113">
      <c r="A113" t="n">
        <v>2011.0</v>
      </c>
      <c r="B113" t="n">
        <v>2.99999999999999</v>
      </c>
      <c r="C113" s="33" t="n">
        <v>1.43770765993633</v>
      </c>
      <c r="D113" s="33" t="n">
        <v>1.65256282397006</v>
      </c>
    </row>
    <row r="114">
      <c r="A114" t="n">
        <v>2011.0</v>
      </c>
      <c r="B114" t="n">
        <v>4.0</v>
      </c>
      <c r="C114" s="33" t="n">
        <v>1.43532643736929</v>
      </c>
      <c r="D114" s="33" t="n">
        <v>1.64178484754087</v>
      </c>
    </row>
    <row r="115">
      <c r="A115" t="n">
        <v>2011.0</v>
      </c>
      <c r="B115" t="n">
        <v>5.00000000000001</v>
      </c>
      <c r="C115" s="33" t="n">
        <v>1.43511668749293</v>
      </c>
      <c r="D115" s="33" t="n">
        <v>1.65061014493641</v>
      </c>
    </row>
    <row r="116">
      <c r="A116" t="n">
        <v>2011.0</v>
      </c>
      <c r="B116" t="n">
        <v>5.99999999999999</v>
      </c>
      <c r="C116" s="33" t="n">
        <v>1.43813347076876</v>
      </c>
      <c r="D116" s="33" t="n">
        <v>1.63017872366489</v>
      </c>
    </row>
    <row r="117">
      <c r="A117" t="n">
        <v>2011.0</v>
      </c>
      <c r="B117" t="n">
        <v>7.0</v>
      </c>
      <c r="C117" s="33" t="n">
        <v>1.43625047897881</v>
      </c>
      <c r="D117" s="33" t="n">
        <v>1.65824808739845</v>
      </c>
    </row>
    <row r="118">
      <c r="A118" t="n">
        <v>2011.0</v>
      </c>
      <c r="B118" t="n">
        <v>8.00000000000001</v>
      </c>
      <c r="C118" s="33" t="n">
        <v>1.43606785276778</v>
      </c>
      <c r="D118" s="33" t="n">
        <v>1.64185779164838</v>
      </c>
    </row>
    <row r="119">
      <c r="A119" t="n">
        <v>2011.0</v>
      </c>
      <c r="B119" t="n">
        <v>8.99999999999999</v>
      </c>
      <c r="C119" s="33" t="n">
        <v>1.43420708263058</v>
      </c>
      <c r="D119" s="33" t="n">
        <v>1.64561104016773</v>
      </c>
    </row>
    <row r="120">
      <c r="A120" t="n">
        <v>2011.0</v>
      </c>
      <c r="B120" t="n">
        <v>10.0</v>
      </c>
      <c r="C120" s="33" t="n">
        <v>1.43006466645515</v>
      </c>
      <c r="D120" s="33" t="n">
        <v>1.64115858847237</v>
      </c>
    </row>
    <row r="121">
      <c r="A121" t="n">
        <v>2011.0</v>
      </c>
      <c r="B121" t="n">
        <v>11.0</v>
      </c>
      <c r="C121" s="33" t="n">
        <v>1.4320590489245</v>
      </c>
      <c r="D121" s="33" t="n">
        <v>1.64072939669071</v>
      </c>
    </row>
    <row r="122">
      <c r="A122" t="n">
        <v>2011.0</v>
      </c>
      <c r="B122" t="n">
        <v>12.0</v>
      </c>
      <c r="C122" s="33" t="n">
        <v>1.42871527420444</v>
      </c>
      <c r="D122" s="33" t="n">
        <v>1.6333669451172</v>
      </c>
    </row>
    <row r="123">
      <c r="A123" t="n">
        <v>2012.0</v>
      </c>
      <c r="B123" t="n">
        <v>1.0</v>
      </c>
      <c r="C123" s="33" t="n">
        <v>1.42889806896249</v>
      </c>
      <c r="D123" s="33" t="n">
        <v>1.63531530426654</v>
      </c>
    </row>
    <row r="124">
      <c r="A124" t="n">
        <v>2012.0</v>
      </c>
      <c r="B124" t="n">
        <v>2.00000000000001</v>
      </c>
      <c r="C124" s="33" t="n">
        <v>1.43083517082684</v>
      </c>
      <c r="D124" s="33" t="n">
        <v>1.62821660560182</v>
      </c>
    </row>
    <row r="125">
      <c r="A125" t="n">
        <v>2012.0</v>
      </c>
      <c r="B125" t="n">
        <v>2.99999999999999</v>
      </c>
      <c r="C125" s="33" t="n">
        <v>1.43268015783485</v>
      </c>
      <c r="D125" s="33" t="n">
        <v>1.63703745095555</v>
      </c>
    </row>
    <row r="126">
      <c r="A126" t="n">
        <v>2012.0</v>
      </c>
      <c r="B126" t="n">
        <v>4.0</v>
      </c>
      <c r="C126" s="33" t="n">
        <v>1.43723404085131</v>
      </c>
      <c r="D126" s="33" t="n">
        <v>1.64630185686916</v>
      </c>
    </row>
    <row r="127">
      <c r="A127" t="n">
        <v>2012.0</v>
      </c>
      <c r="B127" t="n">
        <v>5.00000000000001</v>
      </c>
      <c r="C127" s="33" t="n">
        <v>1.43874428409043</v>
      </c>
      <c r="D127" s="33" t="n">
        <v>1.64151201697915</v>
      </c>
    </row>
    <row r="128">
      <c r="A128" t="n">
        <v>2012.0</v>
      </c>
      <c r="B128" t="n">
        <v>5.99999999999999</v>
      </c>
      <c r="C128" s="33" t="n">
        <v>1.4401741725506</v>
      </c>
      <c r="D128" s="33" t="n">
        <v>1.63823009690972</v>
      </c>
    </row>
    <row r="129">
      <c r="A129" t="n">
        <v>2012.0</v>
      </c>
      <c r="B129" t="n">
        <v>7.0</v>
      </c>
      <c r="C129" s="33" t="n">
        <v>1.44128493213504</v>
      </c>
      <c r="D129" s="33" t="n">
        <v>1.64245081191587</v>
      </c>
    </row>
    <row r="130">
      <c r="A130" t="n">
        <v>2012.0</v>
      </c>
      <c r="B130" t="n">
        <v>8.00000000000001</v>
      </c>
      <c r="C130" s="33" t="n">
        <v>1.43968700928515</v>
      </c>
      <c r="D130" s="33" t="n">
        <v>1.65609376409684</v>
      </c>
    </row>
    <row r="131">
      <c r="A131" t="n">
        <v>2012.0</v>
      </c>
      <c r="B131" t="n">
        <v>8.99999999999999</v>
      </c>
      <c r="C131" s="33" t="n">
        <v>1.4396732011225</v>
      </c>
      <c r="D131" s="33" t="n">
        <v>1.64323759622497</v>
      </c>
    </row>
    <row r="132">
      <c r="A132" t="n">
        <v>2012.0</v>
      </c>
      <c r="B132" t="n">
        <v>10.0</v>
      </c>
      <c r="C132" s="33" t="n">
        <v>1.43688374936017</v>
      </c>
      <c r="D132" s="33" t="n">
        <v>1.65377515649656</v>
      </c>
    </row>
    <row r="133">
      <c r="A133" t="n">
        <v>2012.0</v>
      </c>
      <c r="B133" t="n">
        <v>11.0</v>
      </c>
      <c r="C133" s="33" t="n">
        <v>1.43392600443338</v>
      </c>
      <c r="D133" s="33" t="n">
        <v>1.66359949655336</v>
      </c>
    </row>
    <row r="134">
      <c r="A134" t="n">
        <v>2012.0</v>
      </c>
      <c r="B134" t="n">
        <v>12.0</v>
      </c>
      <c r="C134" s="33" t="n">
        <v>1.43361680398436</v>
      </c>
      <c r="D134" s="33" t="n">
        <v>1.65277721060873</v>
      </c>
    </row>
    <row r="135">
      <c r="A135" t="n">
        <v>2013.0</v>
      </c>
      <c r="B135" t="n">
        <v>1.0</v>
      </c>
      <c r="C135" s="33" t="n">
        <v>1.43014449012001</v>
      </c>
      <c r="D135" s="33" t="n">
        <v>1.64028197703959</v>
      </c>
    </row>
    <row r="136">
      <c r="A136" t="n">
        <v>2013.0</v>
      </c>
      <c r="B136" t="n">
        <v>2.00000000000001</v>
      </c>
      <c r="C136" s="33" t="n">
        <v>1.42837183685482</v>
      </c>
      <c r="D136" s="33" t="n">
        <v>1.63721613431176</v>
      </c>
    </row>
    <row r="137">
      <c r="A137" t="n">
        <v>2013.0</v>
      </c>
      <c r="B137" t="n">
        <v>2.99999999999999</v>
      </c>
      <c r="C137" s="33" t="n">
        <v>1.42780378162058</v>
      </c>
      <c r="D137" s="33" t="n">
        <v>1.633645477726</v>
      </c>
    </row>
    <row r="138">
      <c r="A138" t="n">
        <v>2013.0</v>
      </c>
      <c r="B138" t="n">
        <v>4.0</v>
      </c>
      <c r="C138" s="33" t="n">
        <v>1.42720764126887</v>
      </c>
      <c r="D138" s="33" t="n">
        <v>1.6343773635795</v>
      </c>
    </row>
    <row r="139">
      <c r="A139" t="n">
        <v>2013.0</v>
      </c>
      <c r="B139" t="n">
        <v>5.00000000000001</v>
      </c>
      <c r="C139" s="33" t="n">
        <v>1.43184315111881</v>
      </c>
      <c r="D139" s="33" t="n">
        <v>1.63906923230779</v>
      </c>
    </row>
    <row r="140">
      <c r="A140" t="n">
        <v>2013.0</v>
      </c>
      <c r="B140" t="n">
        <v>5.99999999999999</v>
      </c>
      <c r="C140" s="33" t="n">
        <v>1.43642959374252</v>
      </c>
      <c r="D140" s="33" t="n">
        <v>1.63623667804885</v>
      </c>
    </row>
    <row r="141">
      <c r="A141" t="n">
        <v>2013.0</v>
      </c>
      <c r="B141" t="n">
        <v>7.0</v>
      </c>
      <c r="C141" s="33" t="n">
        <v>1.44031357447868</v>
      </c>
      <c r="D141" s="33" t="n">
        <v>1.64689607442553</v>
      </c>
    </row>
    <row r="142">
      <c r="A142" t="n">
        <v>2013.0</v>
      </c>
      <c r="B142" t="n">
        <v>8.00000000000001</v>
      </c>
      <c r="C142" s="33" t="n">
        <v>1.44548028786631</v>
      </c>
      <c r="D142" s="33" t="n">
        <v>1.65015229188752</v>
      </c>
    </row>
    <row r="143">
      <c r="A143" t="n">
        <v>2013.0</v>
      </c>
      <c r="B143" t="n">
        <v>8.99999999999999</v>
      </c>
      <c r="C143" s="33" t="n">
        <v>1.44926914334164</v>
      </c>
      <c r="D143" s="33" t="n">
        <v>1.65183419220403</v>
      </c>
    </row>
    <row r="144">
      <c r="A144" t="n">
        <v>2013.0</v>
      </c>
      <c r="B144" t="n">
        <v>10.0</v>
      </c>
      <c r="C144" s="33" t="n">
        <v>1.45037207686213</v>
      </c>
      <c r="D144" s="33" t="n">
        <v>1.66421744703266</v>
      </c>
    </row>
    <row r="145">
      <c r="A145" t="n">
        <v>2013.0</v>
      </c>
      <c r="B145" t="n">
        <v>11.0</v>
      </c>
      <c r="C145" s="33" t="n">
        <v>1.45140839324786</v>
      </c>
      <c r="D145" s="33" t="n">
        <v>1.66484404717771</v>
      </c>
    </row>
    <row r="146">
      <c r="A146" t="n">
        <v>2013.0</v>
      </c>
      <c r="B146" t="n">
        <v>12.0</v>
      </c>
      <c r="C146" s="33" t="n">
        <v>1.45338176428237</v>
      </c>
      <c r="D146" s="33" t="n">
        <v>1.65135684369235</v>
      </c>
    </row>
    <row r="147">
      <c r="A147" t="n">
        <v>2014.0</v>
      </c>
      <c r="B147" t="n">
        <v>1.0</v>
      </c>
      <c r="C147" s="33" t="n">
        <v>1.45297397801471</v>
      </c>
      <c r="D147" s="33" t="n">
        <v>1.67143537991995</v>
      </c>
    </row>
    <row r="148">
      <c r="A148" t="n">
        <v>2014.0</v>
      </c>
      <c r="B148" t="n">
        <v>2.00000000000001</v>
      </c>
      <c r="C148" s="33" t="n">
        <v>1.45365368227758</v>
      </c>
      <c r="D148" s="33" t="n">
        <v>1.67213678913725</v>
      </c>
    </row>
    <row r="149">
      <c r="A149" t="n">
        <v>2014.0</v>
      </c>
      <c r="B149" t="n">
        <v>2.99999999999999</v>
      </c>
      <c r="C149" s="33" t="n">
        <v>1.45590641046437</v>
      </c>
      <c r="D149" s="33" t="n">
        <v>1.67488653169462</v>
      </c>
    </row>
    <row r="150">
      <c r="A150" t="n">
        <v>2014.0</v>
      </c>
      <c r="B150" t="n">
        <v>4.0</v>
      </c>
      <c r="C150" s="33" t="n">
        <v>1.45886529583041</v>
      </c>
      <c r="D150" s="33" t="n">
        <v>1.66092225608367</v>
      </c>
    </row>
    <row r="151">
      <c r="A151" t="n">
        <v>2014.0</v>
      </c>
      <c r="B151" t="n">
        <v>5.00000000000001</v>
      </c>
      <c r="C151" s="33" t="n">
        <v>1.46458268951254</v>
      </c>
      <c r="D151" s="33" t="n">
        <v>1.66991061186673</v>
      </c>
    </row>
    <row r="152">
      <c r="A152" t="n">
        <v>2014.0</v>
      </c>
      <c r="B152" t="n">
        <v>5.99999999999999</v>
      </c>
      <c r="C152" s="33" t="n">
        <v>1.4682287187873</v>
      </c>
      <c r="D152" s="33" t="n">
        <v>1.68549459031835</v>
      </c>
    </row>
    <row r="153">
      <c r="A153" t="n">
        <v>2014.0</v>
      </c>
      <c r="B153" t="n">
        <v>7.0</v>
      </c>
      <c r="C153" s="33" t="n">
        <v>1.47289399998036</v>
      </c>
      <c r="D153" s="33" t="n">
        <v>1.68198360449325</v>
      </c>
    </row>
    <row r="154">
      <c r="A154" t="n">
        <v>2014.0</v>
      </c>
      <c r="B154" t="n">
        <v>8.00000000000001</v>
      </c>
      <c r="C154" s="33" t="n">
        <v>1.47537955604703</v>
      </c>
      <c r="D154" s="33" t="n">
        <v>1.69179242651202</v>
      </c>
    </row>
    <row r="155">
      <c r="A155" t="n">
        <v>2014.0</v>
      </c>
      <c r="B155" t="n">
        <v>8.99999999999999</v>
      </c>
      <c r="C155" s="33" t="n">
        <v>1.47605944883847</v>
      </c>
      <c r="D155" s="33" t="n">
        <v>1.68996213858874</v>
      </c>
    </row>
    <row r="156">
      <c r="A156" t="n">
        <v>2014.0</v>
      </c>
      <c r="B156" t="n">
        <v>10.0</v>
      </c>
      <c r="C156" s="33" t="n">
        <v>1.47541511180376</v>
      </c>
      <c r="D156" s="33" t="n">
        <v>1.70611900042468</v>
      </c>
    </row>
    <row r="157">
      <c r="A157" t="n">
        <v>2014.0</v>
      </c>
      <c r="B157" t="n">
        <v>11.0</v>
      </c>
      <c r="C157" s="33" t="n">
        <v>1.47801030621237</v>
      </c>
      <c r="D157" s="33" t="n">
        <v>1.70446635274489</v>
      </c>
    </row>
    <row r="158">
      <c r="A158" t="n">
        <v>2014.0</v>
      </c>
      <c r="B158" t="n">
        <v>12.0</v>
      </c>
      <c r="C158" s="33" t="n">
        <v>1.48028160982999</v>
      </c>
      <c r="D158" s="33" t="n">
        <v>1.70077414866486</v>
      </c>
    </row>
    <row r="159">
      <c r="A159" t="n">
        <v>2015.0</v>
      </c>
      <c r="B159" t="n">
        <v>1.0</v>
      </c>
      <c r="C159" s="33" t="n">
        <v>1.48434369657333</v>
      </c>
      <c r="D159" s="33" t="n">
        <v>1.71264582854209</v>
      </c>
    </row>
    <row r="160">
      <c r="A160" t="n">
        <v>2015.0</v>
      </c>
      <c r="B160" t="n">
        <v>2.00000000000001</v>
      </c>
      <c r="C160" s="33" t="n">
        <v>1.48737221175594</v>
      </c>
      <c r="D160" s="33" t="n">
        <v>1.71017965708052</v>
      </c>
    </row>
    <row r="161">
      <c r="A161" t="n">
        <v>2015.0</v>
      </c>
      <c r="B161" t="n">
        <v>2.99999999999999</v>
      </c>
      <c r="C161" s="33" t="n">
        <v>1.48821552398063</v>
      </c>
      <c r="D161" s="33" t="n">
        <v>1.71708515579504</v>
      </c>
    </row>
    <row r="162">
      <c r="A162" t="n">
        <v>2015.0</v>
      </c>
      <c r="B162" t="n">
        <v>4.0</v>
      </c>
      <c r="C162" s="33" t="n">
        <v>1.49203671557475</v>
      </c>
      <c r="D162" s="33" t="n">
        <v>1.70585062370037</v>
      </c>
    </row>
    <row r="163">
      <c r="A163" t="n">
        <v>2015.0</v>
      </c>
      <c r="B163" t="n">
        <v>5.00000000000001</v>
      </c>
      <c r="C163" s="33" t="n">
        <v>1.49391679872662</v>
      </c>
      <c r="D163" s="33" t="n">
        <v>1.71715075312005</v>
      </c>
    </row>
    <row r="164">
      <c r="A164" t="n">
        <v>2015.0</v>
      </c>
      <c r="B164" t="n">
        <v>5.99999999999999</v>
      </c>
      <c r="C164" s="33" t="n">
        <v>1.49427301610731</v>
      </c>
      <c r="D164" s="33" t="n">
        <v>1.73328210265182</v>
      </c>
    </row>
    <row r="165">
      <c r="A165" t="n">
        <v>2015.0</v>
      </c>
      <c r="B165" t="n">
        <v>7.0</v>
      </c>
      <c r="C165" s="33" t="n">
        <v>1.49587438623191</v>
      </c>
      <c r="D165" s="33" t="n">
        <v>1.73013359926508</v>
      </c>
    </row>
    <row r="166">
      <c r="A166" t="n">
        <v>2015.0</v>
      </c>
      <c r="B166" t="n">
        <v>8.00000000000001</v>
      </c>
      <c r="C166" s="33" t="n">
        <v>1.49615744665626</v>
      </c>
      <c r="D166" s="33" t="n">
        <v>1.7359279956841</v>
      </c>
    </row>
    <row r="167">
      <c r="A167" t="n">
        <v>2015.0</v>
      </c>
      <c r="B167" t="n">
        <v>8.99999999999999</v>
      </c>
      <c r="C167" s="33" t="n">
        <v>1.4963237919052</v>
      </c>
      <c r="D167" s="33" t="n">
        <v>1.72710216530867</v>
      </c>
    </row>
    <row r="168">
      <c r="A168" t="n">
        <v>2015.0</v>
      </c>
      <c r="B168" t="n">
        <v>10.0</v>
      </c>
      <c r="C168" s="33" t="n">
        <v>1.49668300152275</v>
      </c>
      <c r="D168" s="33" t="n">
        <v>1.72537756309547</v>
      </c>
    </row>
    <row r="169">
      <c r="A169" t="n">
        <v>2015.0</v>
      </c>
      <c r="B169" t="n">
        <v>11.0</v>
      </c>
      <c r="C169" s="33" t="n">
        <v>1.49590245726158</v>
      </c>
      <c r="D169" s="33" t="n">
        <v>1.74443892045191</v>
      </c>
    </row>
    <row r="170">
      <c r="A170" t="n">
        <v>2015.0</v>
      </c>
      <c r="B170" t="n">
        <v>12.0</v>
      </c>
      <c r="C170" s="33" t="n">
        <v>1.49390594285539</v>
      </c>
      <c r="D170" s="33" t="n">
        <v>1.7420461742396</v>
      </c>
    </row>
    <row r="171">
      <c r="A171" t="n">
        <v>2016.0</v>
      </c>
      <c r="B171" t="n">
        <v>1.0</v>
      </c>
      <c r="C171" s="33" t="n">
        <v>1.49409003623466</v>
      </c>
      <c r="D171" s="33" t="n">
        <v>1.74665887774452</v>
      </c>
    </row>
    <row r="172">
      <c r="A172" t="n">
        <v>2016.0</v>
      </c>
      <c r="B172" t="n">
        <v>2.00000000000001</v>
      </c>
      <c r="C172" s="33" t="n">
        <v>1.49809115126033</v>
      </c>
      <c r="D172" s="33" t="n">
        <v>1.74860297694007</v>
      </c>
    </row>
    <row r="173">
      <c r="A173" t="n">
        <v>2016.0</v>
      </c>
      <c r="B173" t="n">
        <v>2.99999999999999</v>
      </c>
      <c r="C173" s="33" t="n">
        <v>1.50268091842249</v>
      </c>
      <c r="D173" s="33" t="n">
        <v>1.74232093126121</v>
      </c>
    </row>
    <row r="174">
      <c r="A174" t="n">
        <v>2016.0</v>
      </c>
      <c r="B174" t="n">
        <v>4.0</v>
      </c>
      <c r="C174" s="33" t="n">
        <v>1.50937484493838</v>
      </c>
      <c r="D174" s="33" t="n">
        <v>1.74734218526507</v>
      </c>
    </row>
    <row r="175">
      <c r="A175" t="n">
        <v>2016.0</v>
      </c>
      <c r="B175" t="n">
        <v>5.00000000000001</v>
      </c>
      <c r="C175" s="33" t="n">
        <v>1.51391942206636</v>
      </c>
      <c r="D175" s="33" t="n">
        <v>1.75584310086495</v>
      </c>
    </row>
    <row r="176">
      <c r="A176" t="n">
        <v>2016.0</v>
      </c>
      <c r="B176" t="n">
        <v>5.99999999999999</v>
      </c>
      <c r="C176" s="33" t="n">
        <v>1.52137812782245</v>
      </c>
      <c r="D176" s="33" t="n">
        <v>1.76691731853132</v>
      </c>
    </row>
    <row r="177">
      <c r="A177" t="n">
        <v>2016.0</v>
      </c>
      <c r="B177" t="n">
        <v>7.0</v>
      </c>
      <c r="C177" s="33" t="n">
        <v>1.52433746862746</v>
      </c>
      <c r="D177" s="33" t="n">
        <v>1.76506619283443</v>
      </c>
    </row>
    <row r="178">
      <c r="A178" t="n">
        <v>2016.0</v>
      </c>
      <c r="B178" t="n">
        <v>8.00000000000001</v>
      </c>
      <c r="C178" s="33" t="n">
        <v>1.52876875290809</v>
      </c>
      <c r="D178" s="33" t="n">
        <v>1.77711190128557</v>
      </c>
    </row>
    <row r="179">
      <c r="A179" t="n">
        <v>2016.0</v>
      </c>
      <c r="B179" t="n">
        <v>8.99999999999999</v>
      </c>
      <c r="C179" s="33" t="n">
        <v>1.52859185521561</v>
      </c>
      <c r="D179" s="33" t="n">
        <v>1.77870272905925</v>
      </c>
    </row>
    <row r="180">
      <c r="A180" t="n">
        <v>2016.0</v>
      </c>
      <c r="B180" t="n">
        <v>10.0</v>
      </c>
      <c r="C180" s="33" t="n">
        <v>1.52990636005234</v>
      </c>
      <c r="D180" s="33" t="n">
        <v>1.78691461254166</v>
      </c>
    </row>
    <row r="181">
      <c r="A181" t="n">
        <v>2016.0</v>
      </c>
      <c r="B181" t="n">
        <v>11.0</v>
      </c>
      <c r="C181" s="33" t="n">
        <v>1.52720765147468</v>
      </c>
      <c r="D181" s="33" t="n">
        <v>1.78790032511932</v>
      </c>
    </row>
    <row r="182">
      <c r="A182" t="n">
        <v>2016.0</v>
      </c>
      <c r="B182" t="n">
        <v>12.0</v>
      </c>
      <c r="C182" s="33" t="n">
        <v>1.52592836686362</v>
      </c>
      <c r="D182" s="33" t="n">
        <v>1.78137253916527</v>
      </c>
    </row>
    <row r="183">
      <c r="A183" t="n">
        <v>2017.0</v>
      </c>
      <c r="B183" t="n">
        <v>1.0</v>
      </c>
      <c r="C183" s="33" t="n">
        <v>1.52374935524147</v>
      </c>
      <c r="D183" s="33" t="n">
        <v>1.77533162367864</v>
      </c>
    </row>
    <row r="184">
      <c r="A184" t="n">
        <v>2017.0</v>
      </c>
      <c r="B184" t="n">
        <v>2.00000000000001</v>
      </c>
      <c r="C184" s="33" t="n">
        <v>1.52250484050197</v>
      </c>
      <c r="D184" s="33" t="n">
        <v>1.77200277505906</v>
      </c>
    </row>
    <row r="185">
      <c r="A185" t="n">
        <v>2017.0</v>
      </c>
      <c r="B185" t="n">
        <v>2.99999999999999</v>
      </c>
      <c r="C185" s="33" t="n">
        <v>1.52338808146292</v>
      </c>
      <c r="D185" s="33" t="n">
        <v>1.75776727011748</v>
      </c>
    </row>
    <row r="186">
      <c r="A186" t="n">
        <v>2017.0</v>
      </c>
      <c r="B186" t="n">
        <v>4.0</v>
      </c>
      <c r="C186" s="33" t="n">
        <v>1.5234893061376</v>
      </c>
      <c r="D186" s="33" t="n">
        <v>1.76620221661248</v>
      </c>
    </row>
    <row r="187">
      <c r="A187" t="n">
        <v>2017.0</v>
      </c>
      <c r="B187" t="n">
        <v>5.00000000000001</v>
      </c>
      <c r="C187" s="33" t="n">
        <v>1.52253030705393</v>
      </c>
      <c r="D187" s="33" t="n">
        <v>1.74673599208946</v>
      </c>
    </row>
    <row r="188">
      <c r="A188" t="n">
        <v>2017.0</v>
      </c>
      <c r="B188" t="n">
        <v>5.99999999999999</v>
      </c>
      <c r="C188" s="33" t="n">
        <v>1.52106116685501</v>
      </c>
      <c r="D188" s="33" t="n">
        <v>1.77170219446745</v>
      </c>
    </row>
    <row r="189">
      <c r="A189" t="n">
        <v>2017.0</v>
      </c>
      <c r="B189" t="n">
        <v>7.0</v>
      </c>
      <c r="C189" s="33" t="n">
        <v>1.5172704742045</v>
      </c>
      <c r="D189" s="33" t="n">
        <v>1.7576314351572</v>
      </c>
    </row>
    <row r="190">
      <c r="A190" t="n">
        <v>2017.0</v>
      </c>
      <c r="B190" t="n">
        <v>8.00000000000001</v>
      </c>
      <c r="C190" s="33" t="n">
        <v>1.51251553948789</v>
      </c>
      <c r="D190" s="33" t="n">
        <v>1.75116459787628</v>
      </c>
    </row>
    <row r="191">
      <c r="A191" t="n">
        <v>2017.0</v>
      </c>
      <c r="B191" t="n">
        <v>8.99999999999999</v>
      </c>
      <c r="C191" s="33" t="n">
        <v>1.5084784057321</v>
      </c>
      <c r="D191" s="33" t="n">
        <v>1.75239355290265</v>
      </c>
    </row>
    <row r="192">
      <c r="A192" t="n">
        <v>2017.0</v>
      </c>
      <c r="B192" t="n">
        <v>10.0</v>
      </c>
      <c r="C192" s="33" t="n">
        <v>1.50874191056357</v>
      </c>
      <c r="D192" s="33" t="n">
        <v>1.75182525738777</v>
      </c>
    </row>
    <row r="193">
      <c r="A193" t="n">
        <v>2017.0</v>
      </c>
      <c r="B193" t="n">
        <v>11.0</v>
      </c>
      <c r="C193" s="33" t="n">
        <v>1.50679641038254</v>
      </c>
      <c r="D193" s="33" t="n">
        <v>1.76840091782329</v>
      </c>
    </row>
    <row r="194">
      <c r="A194" t="n">
        <v>2017.0</v>
      </c>
      <c r="B194" t="n">
        <v>12.0</v>
      </c>
      <c r="C194" s="33" t="n">
        <v>1.50463847294394</v>
      </c>
      <c r="D194" s="33" t="n">
        <v>1.75456418172322</v>
      </c>
    </row>
    <row r="195">
      <c r="A195" t="n">
        <v>2018.0</v>
      </c>
      <c r="B195" t="n">
        <v>1.0</v>
      </c>
      <c r="C195" s="33" t="n">
        <v>1.49970751016077</v>
      </c>
      <c r="D195" s="33" t="n">
        <v>1.75307989483095</v>
      </c>
    </row>
    <row r="196">
      <c r="A196" t="n">
        <v>2018.0</v>
      </c>
      <c r="B196" t="n">
        <v>1.99999999999999</v>
      </c>
      <c r="C196" s="33" t="n">
        <v>1.49562768215341</v>
      </c>
      <c r="D196" s="33" t="n">
        <v>1.72993551831113</v>
      </c>
    </row>
    <row r="197">
      <c r="A197" t="n">
        <v>2018.0</v>
      </c>
      <c r="B197" t="n">
        <v>3.00000000000001</v>
      </c>
      <c r="C197" s="33" t="n">
        <v>1.49154732477109</v>
      </c>
      <c r="D197" s="33" t="n">
        <v>1.7239103085558</v>
      </c>
    </row>
    <row r="198">
      <c r="A198" t="n">
        <v>2018.0</v>
      </c>
      <c r="B198" t="n">
        <v>4.0</v>
      </c>
      <c r="C198" s="33" t="n">
        <v>1.49025290634671</v>
      </c>
      <c r="D198" s="33" t="n">
        <v>1.73119655743164</v>
      </c>
    </row>
    <row r="199">
      <c r="A199" t="n">
        <v>2018.0</v>
      </c>
      <c r="B199" t="n">
        <v>4.99999999999999</v>
      </c>
      <c r="C199" s="33" t="n">
        <v>1.48888709987207</v>
      </c>
      <c r="D199" s="33" t="n">
        <v>1.71069095286435</v>
      </c>
    </row>
    <row r="200">
      <c r="A200" t="n">
        <v>2018.0</v>
      </c>
      <c r="B200" t="n">
        <v>6.00000000000001</v>
      </c>
      <c r="C200" s="33" t="n">
        <v>1.48849599617228</v>
      </c>
      <c r="D200" s="33" t="n">
        <v>1.71907252546406</v>
      </c>
    </row>
    <row r="201">
      <c r="A201" t="n">
        <v>2018.0</v>
      </c>
      <c r="B201" t="n">
        <v>7.0</v>
      </c>
      <c r="C201" s="33" t="n">
        <v>1.48340542942941</v>
      </c>
      <c r="D201" s="33" t="n">
        <v>1.72174278795757</v>
      </c>
    </row>
    <row r="202">
      <c r="A202" t="n">
        <v>2018.0</v>
      </c>
      <c r="B202" t="n">
        <v>7.99999999999999</v>
      </c>
      <c r="C202" s="33" t="n">
        <v>1.4780726479519</v>
      </c>
      <c r="D202" s="33" t="n">
        <v>1.71719359678562</v>
      </c>
    </row>
    <row r="203">
      <c r="A203" t="n">
        <v>2018.0</v>
      </c>
      <c r="B203" t="n">
        <v>9.00000000000001</v>
      </c>
      <c r="C203" s="33" t="n">
        <v>1.47129912258439</v>
      </c>
      <c r="D203" s="33" t="n">
        <v>1.70688390126457</v>
      </c>
    </row>
    <row r="204">
      <c r="A204" t="n">
        <v>2018.0</v>
      </c>
      <c r="B204" t="n">
        <v>10.0</v>
      </c>
      <c r="C204" s="33" t="n">
        <v>1.46977398791031</v>
      </c>
      <c r="D204" s="33" t="n">
        <v>1.69681793942678</v>
      </c>
    </row>
    <row r="205">
      <c r="A205" t="n">
        <v>2018.0</v>
      </c>
      <c r="B205" t="n">
        <v>11.0</v>
      </c>
      <c r="C205" s="33" t="n">
        <v>1.46565272916081</v>
      </c>
      <c r="D205" s="33" t="n">
        <v>1.69738753643298</v>
      </c>
    </row>
    <row r="206">
      <c r="A206" t="n">
        <v>2018.0</v>
      </c>
      <c r="B206" t="n">
        <v>12.0</v>
      </c>
      <c r="C206" s="33" t="n">
        <v>1.4645535658958</v>
      </c>
      <c r="D206" s="33" t="n">
        <v>1.70539967109344</v>
      </c>
    </row>
  </sheetData>
  <pageMargins bottom="0.75" footer="0.3" header="0.3" left="0.7" right="0.7" top="0.75"/>
</worksheet>
</file>

<file path=xl/worksheets/sheet14.xml><?xml version="1.0" encoding="utf-8"?>
<worksheet xmlns="http://schemas.openxmlformats.org/spreadsheetml/2006/main">
  <dimension ref="A1:F37"/>
  <sheetViews>
    <sheetView workbookViewId="0"/>
  </sheetViews>
  <sheetFormatPr defaultRowHeight="15.0"/>
  <sheetData>
    <row r="1">
      <c r="A1" t="s">
        <v>55</v>
      </c>
    </row>
    <row r="2">
      <c r="A2" t="s">
        <v>35</v>
      </c>
      <c r="B2" t="s">
        <v>56</v>
      </c>
      <c r="C2" t="s">
        <v>57</v>
      </c>
      <c r="D2" t="s">
        <v>58</v>
      </c>
      <c r="E2" t="s">
        <v>59</v>
      </c>
    </row>
    <row r="3">
      <c r="A3" t="n">
        <v>1984.0</v>
      </c>
      <c r="B3" s="35" t="n">
        <v>26.543884030593</v>
      </c>
      <c r="C3" s="35" t="n">
        <v>24.0859193522186</v>
      </c>
      <c r="D3" s="35" t="n">
        <v>26.8888570209624</v>
      </c>
      <c r="E3" s="35" t="n">
        <v>29.8149037943454</v>
      </c>
    </row>
    <row r="4">
      <c r="A4" t="n">
        <v>1985.0</v>
      </c>
      <c r="B4" s="35" t="n">
        <v>26.6744799339502</v>
      </c>
      <c r="C4" s="35" t="n">
        <v>24.3042566869125</v>
      </c>
      <c r="D4" s="35" t="n">
        <v>27.0561909865032</v>
      </c>
      <c r="E4" s="35" t="n">
        <v>29.981700757937</v>
      </c>
    </row>
    <row r="5">
      <c r="A5" t="n">
        <v>1986.0</v>
      </c>
      <c r="B5" s="35" t="n">
        <v>26.7588540634552</v>
      </c>
      <c r="C5" s="35" t="n">
        <v>24.4030318932621</v>
      </c>
      <c r="D5" s="35" t="n">
        <v>27.2174592333553</v>
      </c>
      <c r="E5" s="35" t="n">
        <v>30.0925042006081</v>
      </c>
    </row>
    <row r="6">
      <c r="A6" t="n">
        <v>1987.0</v>
      </c>
      <c r="B6" s="35" t="n">
        <v>26.8922302834767</v>
      </c>
      <c r="C6" s="35" t="n">
        <v>24.612719566119</v>
      </c>
      <c r="D6" s="35" t="n">
        <v>27.3525781822497</v>
      </c>
      <c r="E6" s="35" t="n">
        <v>30.2223498867718</v>
      </c>
    </row>
    <row r="7">
      <c r="A7" t="n">
        <v>1988.0</v>
      </c>
      <c r="B7" s="35" t="n">
        <v>26.9331970903441</v>
      </c>
      <c r="C7" s="35" t="n">
        <v>24.7054910174255</v>
      </c>
      <c r="D7" s="35" t="n">
        <v>27.4420661854877</v>
      </c>
      <c r="E7" s="35" t="n">
        <v>30.3415518187251</v>
      </c>
    </row>
    <row r="8">
      <c r="A8" t="n">
        <v>1989.0</v>
      </c>
      <c r="B8" s="35" t="n">
        <v>27.061791747872</v>
      </c>
      <c r="C8" s="35" t="n">
        <v>24.8068857930643</v>
      </c>
      <c r="D8" s="35" t="n">
        <v>27.5815744500133</v>
      </c>
      <c r="E8" s="35" t="n">
        <v>30.4339280790709</v>
      </c>
    </row>
    <row r="9">
      <c r="A9" t="n">
        <v>1990.0</v>
      </c>
      <c r="B9" s="35" t="n">
        <v>27.1951401868623</v>
      </c>
      <c r="C9" s="35" t="n">
        <v>24.9441439735719</v>
      </c>
      <c r="D9" s="35" t="n">
        <v>27.7513860391792</v>
      </c>
      <c r="E9" s="35" t="n">
        <v>30.6308148876492</v>
      </c>
    </row>
    <row r="10">
      <c r="A10" t="n">
        <v>1991.0</v>
      </c>
      <c r="B10" s="35" t="n">
        <v>27.1978315608442</v>
      </c>
      <c r="C10" s="35" t="n">
        <v>24.9332906003301</v>
      </c>
      <c r="D10" s="35" t="n">
        <v>27.8705348834893</v>
      </c>
      <c r="E10" s="35" t="n">
        <v>30.5872292328187</v>
      </c>
    </row>
    <row r="11">
      <c r="A11" t="n">
        <v>1992.0</v>
      </c>
      <c r="B11" s="35" t="n">
        <v>27.2400936557134</v>
      </c>
      <c r="C11" s="35" t="n">
        <v>25.0254948591939</v>
      </c>
      <c r="D11" s="35" t="n">
        <v>27.8878007041832</v>
      </c>
      <c r="E11" s="35" t="n">
        <v>30.6186389831021</v>
      </c>
    </row>
    <row r="12">
      <c r="A12" t="n">
        <v>1993.0</v>
      </c>
      <c r="B12" s="35" t="n">
        <v>27.3002706628701</v>
      </c>
      <c r="C12" s="35" t="n">
        <v>25.1242763837031</v>
      </c>
      <c r="D12" s="35" t="n">
        <v>27.9136509098396</v>
      </c>
      <c r="E12" s="35" t="n">
        <v>30.7274749342538</v>
      </c>
    </row>
    <row r="13">
      <c r="A13" t="n">
        <v>1994.0</v>
      </c>
      <c r="B13" s="35" t="n">
        <v>27.4846688705668</v>
      </c>
      <c r="C13" s="35" t="n">
        <v>25.3937310508933</v>
      </c>
      <c r="D13" s="35" t="n">
        <v>28.069321492244</v>
      </c>
      <c r="E13" s="35" t="n">
        <v>30.7374353444368</v>
      </c>
    </row>
    <row r="14">
      <c r="A14" t="n">
        <v>1995.0</v>
      </c>
      <c r="B14" s="35" t="n">
        <v>27.6473069188845</v>
      </c>
      <c r="C14" s="35" t="n">
        <v>25.6412163692256</v>
      </c>
      <c r="D14" s="35" t="n">
        <v>28.1989227076939</v>
      </c>
      <c r="E14" s="35" t="n">
        <v>30.7965191947364</v>
      </c>
    </row>
    <row r="15">
      <c r="A15" t="n">
        <v>1996.0</v>
      </c>
      <c r="B15" s="35" t="n">
        <v>27.7974327982493</v>
      </c>
      <c r="C15" s="35" t="n">
        <v>25.8883116574762</v>
      </c>
      <c r="D15" s="35" t="n">
        <v>28.3296897875853</v>
      </c>
      <c r="E15" s="35" t="n">
        <v>30.8910521732499</v>
      </c>
    </row>
    <row r="16">
      <c r="A16" t="n">
        <v>1997.0</v>
      </c>
      <c r="B16" s="35" t="n">
        <v>27.9269439677538</v>
      </c>
      <c r="C16" s="35" t="n">
        <v>25.9926656036354</v>
      </c>
      <c r="D16" s="35" t="n">
        <v>28.5426006467976</v>
      </c>
      <c r="E16" s="35" t="n">
        <v>31.1029063545091</v>
      </c>
    </row>
    <row r="17">
      <c r="A17" t="n">
        <v>1998.0</v>
      </c>
      <c r="B17" s="35" t="n">
        <v>28.0013826203126</v>
      </c>
      <c r="C17" s="35" t="n">
        <v>26.1339774159924</v>
      </c>
      <c r="D17" s="35" t="n">
        <v>28.6283932205898</v>
      </c>
      <c r="E17" s="35" t="n">
        <v>31.016249522888</v>
      </c>
    </row>
    <row r="18">
      <c r="A18" t="n">
        <v>1999.0</v>
      </c>
      <c r="B18" s="35" t="n">
        <v>28.1331989434659</v>
      </c>
      <c r="C18" s="35" t="n">
        <v>26.2939630102867</v>
      </c>
      <c r="D18" s="35" t="n">
        <v>28.8204533428535</v>
      </c>
      <c r="E18" s="35" t="n">
        <v>31.0323867717134</v>
      </c>
    </row>
    <row r="19">
      <c r="A19" t="n">
        <v>2000.0</v>
      </c>
      <c r="B19" s="35" t="n">
        <v>28.2041080995753</v>
      </c>
      <c r="C19" s="35" t="n">
        <v>26.3816888269233</v>
      </c>
      <c r="D19" s="35" t="n">
        <v>28.910999909228</v>
      </c>
      <c r="E19" s="35" t="n">
        <v>31.1753632590277</v>
      </c>
    </row>
    <row r="20">
      <c r="A20" t="n">
        <v>2001.0</v>
      </c>
      <c r="B20" s="35" t="n">
        <v>28.3787462529695</v>
      </c>
      <c r="C20" s="35" t="n">
        <v>26.5268149006483</v>
      </c>
      <c r="D20" s="35" t="n">
        <v>29.1782640047643</v>
      </c>
      <c r="E20" s="35" t="n">
        <v>31.3583798235934</v>
      </c>
    </row>
    <row r="21">
      <c r="A21" t="n">
        <v>2002.0</v>
      </c>
      <c r="B21" s="35" t="n">
        <v>28.5564758302542</v>
      </c>
      <c r="C21" s="35" t="n">
        <v>26.7360532767464</v>
      </c>
      <c r="D21" s="35" t="n">
        <v>29.3067764084962</v>
      </c>
      <c r="E21" s="35" t="n">
        <v>31.3948301507755</v>
      </c>
    </row>
    <row r="22">
      <c r="A22" t="n">
        <v>2003.0</v>
      </c>
      <c r="B22" s="35" t="n">
        <v>28.751084768185</v>
      </c>
      <c r="C22" s="35" t="n">
        <v>26.9243965389205</v>
      </c>
      <c r="D22" s="35" t="n">
        <v>29.4690336076042</v>
      </c>
      <c r="E22" s="35" t="n">
        <v>31.6834818062552</v>
      </c>
    </row>
    <row r="23">
      <c r="A23" t="n">
        <v>2004.0</v>
      </c>
      <c r="B23" s="35" t="n">
        <v>28.8283171335748</v>
      </c>
      <c r="C23" s="35" t="n">
        <v>27.0326003215954</v>
      </c>
      <c r="D23" s="35" t="n">
        <v>29.5794718074773</v>
      </c>
      <c r="E23" s="35" t="n">
        <v>31.5809314599416</v>
      </c>
    </row>
    <row r="24">
      <c r="A24" t="n">
        <v>2005.0</v>
      </c>
      <c r="B24" s="35" t="n">
        <v>29.0156048050509</v>
      </c>
      <c r="C24" s="35" t="n">
        <v>27.2472292718371</v>
      </c>
      <c r="D24" s="35" t="n">
        <v>29.7808946403267</v>
      </c>
      <c r="E24" s="35" t="n">
        <v>31.6742288354796</v>
      </c>
    </row>
    <row r="25">
      <c r="A25" t="n">
        <v>2006.0</v>
      </c>
      <c r="B25" s="35" t="n">
        <v>29.1966398417211</v>
      </c>
      <c r="C25" s="35" t="n">
        <v>27.4712150309622</v>
      </c>
      <c r="D25" s="35" t="n">
        <v>29.9355590236143</v>
      </c>
      <c r="E25" s="35" t="n">
        <v>31.8165465088011</v>
      </c>
    </row>
    <row r="26">
      <c r="A26" t="n">
        <v>2007.0</v>
      </c>
      <c r="B26" s="35" t="n">
        <v>29.3561230446178</v>
      </c>
      <c r="C26" s="35" t="n">
        <v>27.6459301872761</v>
      </c>
      <c r="D26" s="35" t="n">
        <v>30.0093094478068</v>
      </c>
      <c r="E26" s="35" t="n">
        <v>32.0608391709519</v>
      </c>
    </row>
    <row r="27">
      <c r="A27" t="n">
        <v>2008.0</v>
      </c>
      <c r="B27" s="35" t="n">
        <v>29.4808496056107</v>
      </c>
      <c r="C27" s="35" t="n">
        <v>27.7546948420799</v>
      </c>
      <c r="D27" s="35" t="n">
        <v>30.2059043402249</v>
      </c>
      <c r="E27" s="35" t="n">
        <v>32.1838986465338</v>
      </c>
    </row>
    <row r="28">
      <c r="A28" t="n">
        <v>2009.0</v>
      </c>
      <c r="B28" s="35" t="n">
        <v>29.6630795120028</v>
      </c>
      <c r="C28" s="35" t="n">
        <v>27.9543990782678</v>
      </c>
      <c r="D28" s="35" t="n">
        <v>30.4497727495514</v>
      </c>
      <c r="E28" s="35" t="n">
        <v>32.2332167834714</v>
      </c>
    </row>
    <row r="29">
      <c r="A29" t="n">
        <v>2010.0</v>
      </c>
      <c r="B29" s="35" t="n">
        <v>29.8141901582964</v>
      </c>
      <c r="C29" s="35" t="n">
        <v>28.2082502266197</v>
      </c>
      <c r="D29" s="35" t="n">
        <v>30.5277777960936</v>
      </c>
      <c r="E29" s="35" t="n">
        <v>32.3467756801547</v>
      </c>
    </row>
    <row r="30">
      <c r="A30" t="n">
        <v>2011.0</v>
      </c>
      <c r="B30" s="35" t="n">
        <v>30.0163597368415</v>
      </c>
      <c r="C30" s="35" t="n">
        <v>28.4534925480808</v>
      </c>
      <c r="D30" s="35" t="n">
        <v>30.7464798854116</v>
      </c>
      <c r="E30" s="35" t="n">
        <v>32.4386579881886</v>
      </c>
    </row>
    <row r="31">
      <c r="A31" t="n">
        <v>2012.0</v>
      </c>
      <c r="B31" s="35" t="n">
        <v>30.178739777262</v>
      </c>
      <c r="C31" s="35" t="n">
        <v>28.657622048262</v>
      </c>
      <c r="D31" s="35" t="n">
        <v>30.8900841041288</v>
      </c>
      <c r="E31" s="35" t="n">
        <v>32.6097582247461</v>
      </c>
    </row>
    <row r="32">
      <c r="A32" t="n">
        <v>2013.0</v>
      </c>
      <c r="B32" s="35" t="n">
        <v>30.305964642217</v>
      </c>
      <c r="C32" s="35" t="n">
        <v>28.7989920246714</v>
      </c>
      <c r="D32" s="35" t="n">
        <v>31.0319680694383</v>
      </c>
      <c r="E32" s="35" t="n">
        <v>32.7404484810482</v>
      </c>
    </row>
    <row r="33">
      <c r="A33" t="n">
        <v>2014.0</v>
      </c>
      <c r="B33" s="35" t="n">
        <v>30.4091380547963</v>
      </c>
      <c r="C33" s="35" t="n">
        <v>28.9401299095235</v>
      </c>
      <c r="D33" s="35" t="n">
        <v>31.135049038525</v>
      </c>
      <c r="E33" s="35" t="n">
        <v>32.7176024351162</v>
      </c>
    </row>
    <row r="34">
      <c r="A34" t="n">
        <v>2015.0</v>
      </c>
      <c r="B34" s="35" t="n">
        <v>30.5578158424196</v>
      </c>
      <c r="C34" s="35" t="n">
        <v>29.1506721626275</v>
      </c>
      <c r="D34" s="35" t="n">
        <v>31.2656197096284</v>
      </c>
      <c r="E34" s="35" t="n">
        <v>32.759273373888</v>
      </c>
    </row>
    <row r="35">
      <c r="A35" t="n">
        <v>2016.0</v>
      </c>
      <c r="B35" s="35" t="n">
        <v>30.6117209793885</v>
      </c>
      <c r="C35" s="35" t="n">
        <v>29.2262217626135</v>
      </c>
      <c r="D35" s="35" t="n">
        <v>31.2812979419501</v>
      </c>
      <c r="E35" s="35" t="n">
        <v>32.614500338214</v>
      </c>
    </row>
    <row r="36">
      <c r="A36" t="n">
        <v>2017.0</v>
      </c>
      <c r="B36" s="35" t="n">
        <v>30.6997916322088</v>
      </c>
      <c r="C36" s="35" t="n">
        <v>29.3032120963976</v>
      </c>
      <c r="D36" s="35" t="n">
        <v>31.3785970811468</v>
      </c>
      <c r="E36" s="35" t="n">
        <v>32.7558507268068</v>
      </c>
    </row>
    <row r="37">
      <c r="A37" t="n">
        <v>2018.0</v>
      </c>
      <c r="B37" s="35" t="n">
        <v>30.8417867611281</v>
      </c>
      <c r="C37" s="35" t="n">
        <v>29.4839044993852</v>
      </c>
      <c r="D37" s="35" t="n">
        <v>31.432815076046</v>
      </c>
      <c r="E37" s="35" t="n">
        <v>32.8633909846434</v>
      </c>
    </row>
  </sheetData>
  <pageMargins bottom="0.75" footer="0.3" header="0.3" left="0.7" right="0.7" top="0.75"/>
</worksheet>
</file>

<file path=xl/worksheets/sheet15.xml><?xml version="1.0" encoding="utf-8"?>
<worksheet xmlns="http://schemas.openxmlformats.org/spreadsheetml/2006/main">
  <dimension ref="A1:D37"/>
  <sheetViews>
    <sheetView workbookViewId="0"/>
  </sheetViews>
  <sheetFormatPr defaultRowHeight="15.0"/>
  <sheetData>
    <row r="1">
      <c r="A1" t="s">
        <v>61</v>
      </c>
    </row>
    <row r="2">
      <c r="A2" t="s">
        <v>35</v>
      </c>
      <c r="B2" t="s">
        <v>62</v>
      </c>
      <c r="C2" t="s">
        <v>63</v>
      </c>
    </row>
    <row r="3">
      <c r="A3" t="n">
        <v>1984.0</v>
      </c>
      <c r="B3" s="37" t="n">
        <v>21.9109308111258</v>
      </c>
      <c r="C3" s="37" t="n">
        <v>36.32223917604425</v>
      </c>
    </row>
    <row r="4">
      <c r="A4" t="n">
        <v>1985.0</v>
      </c>
      <c r="B4" s="37" t="n">
        <v>22.729871912168345</v>
      </c>
      <c r="C4" s="37" t="n">
        <v>37.28236552864507</v>
      </c>
    </row>
    <row r="5">
      <c r="A5" t="n">
        <v>1986.0</v>
      </c>
      <c r="B5" s="37" t="n">
        <v>23.63506738420496</v>
      </c>
      <c r="C5" s="37" t="n">
        <v>38.4283184123056</v>
      </c>
    </row>
    <row r="6">
      <c r="A6" t="n">
        <v>1987.0</v>
      </c>
      <c r="B6" s="37" t="n">
        <v>23.72056460469579</v>
      </c>
      <c r="C6" s="37" t="n">
        <v>37.75460599873608</v>
      </c>
    </row>
    <row r="7">
      <c r="A7" t="n">
        <v>1988.0</v>
      </c>
      <c r="B7" s="37" t="n">
        <v>21.382819243174488</v>
      </c>
      <c r="C7" s="37" t="n">
        <v>33.827477252749865</v>
      </c>
    </row>
    <row r="8">
      <c r="A8" t="n">
        <v>1989.0</v>
      </c>
      <c r="B8" s="37" t="n">
        <v>23.04217037145529</v>
      </c>
      <c r="C8" s="37" t="n">
        <v>37.0400752768596</v>
      </c>
    </row>
    <row r="9">
      <c r="A9" t="n">
        <v>1990.0</v>
      </c>
      <c r="B9" s="37" t="n">
        <v>23.970194795144494</v>
      </c>
      <c r="C9" s="37" t="n">
        <v>37.9549642250353</v>
      </c>
    </row>
    <row r="10">
      <c r="A10" t="n">
        <v>1991.0</v>
      </c>
      <c r="B10" s="37" t="n">
        <v>25.200519925181496</v>
      </c>
      <c r="C10" s="37" t="n">
        <v>38.9135028287097</v>
      </c>
    </row>
    <row r="11">
      <c r="A11" t="n">
        <v>1992.0</v>
      </c>
      <c r="B11" s="37" t="n">
        <v>25.64794023210426</v>
      </c>
      <c r="C11" s="37" t="n">
        <v>39.296040798670404</v>
      </c>
    </row>
    <row r="12">
      <c r="A12" t="n">
        <v>1993.0</v>
      </c>
      <c r="B12" s="37" t="n">
        <v>26.73926512438699</v>
      </c>
      <c r="C12" s="37" t="n">
        <v>40.79420706941769</v>
      </c>
    </row>
    <row r="13">
      <c r="A13" t="n">
        <v>1994.0</v>
      </c>
      <c r="B13" s="37" t="n">
        <v>27.28669588270303</v>
      </c>
      <c r="C13" s="37" t="n">
        <v>41.20092378752887</v>
      </c>
    </row>
    <row r="14">
      <c r="A14" t="n">
        <v>1995.0</v>
      </c>
      <c r="B14" s="37" t="n">
        <v>27.776336712943646</v>
      </c>
      <c r="C14" s="37" t="n">
        <v>41.59799173365114</v>
      </c>
    </row>
    <row r="15">
      <c r="A15" t="n">
        <v>1996.0</v>
      </c>
      <c r="B15" s="37" t="n">
        <v>28.42955105901429</v>
      </c>
      <c r="C15" s="37" t="n">
        <v>42.14687547514065</v>
      </c>
    </row>
    <row r="16">
      <c r="A16" t="n">
        <v>1997.0</v>
      </c>
      <c r="B16" s="37" t="n">
        <v>29.19388422868701</v>
      </c>
      <c r="C16" s="37" t="n">
        <v>42.65527786565433</v>
      </c>
    </row>
    <row r="17">
      <c r="A17" t="n">
        <v>1998.0</v>
      </c>
      <c r="B17" s="37" t="n">
        <v>29.90779609272094</v>
      </c>
      <c r="C17" s="37" t="n">
        <v>43.468468468468465</v>
      </c>
    </row>
    <row r="18">
      <c r="A18" t="n">
        <v>1999.0</v>
      </c>
      <c r="B18" s="37" t="n">
        <v>30.89789858967468</v>
      </c>
      <c r="C18" s="37" t="n">
        <v>44.06612316285368</v>
      </c>
    </row>
    <row r="19">
      <c r="A19" t="n">
        <v>2000.0</v>
      </c>
      <c r="B19" s="37" t="n">
        <v>31.68344661930802</v>
      </c>
      <c r="C19" s="37" t="n">
        <v>45.087842586085735</v>
      </c>
    </row>
    <row r="20">
      <c r="A20" t="n">
        <v>2001.0</v>
      </c>
      <c r="B20" s="37" t="n">
        <v>33.26221209149461</v>
      </c>
      <c r="C20" s="37" t="n">
        <v>46.88912561540898</v>
      </c>
    </row>
    <row r="21">
      <c r="A21" t="n">
        <v>2002.0</v>
      </c>
      <c r="B21" s="37" t="n">
        <v>33.82441102565083</v>
      </c>
      <c r="C21" s="37" t="n">
        <v>47.7691168664264</v>
      </c>
    </row>
    <row r="22">
      <c r="A22" t="n">
        <v>2003.0</v>
      </c>
      <c r="B22" s="37" t="n">
        <v>35.311395300478274</v>
      </c>
      <c r="C22" s="37" t="n">
        <v>49.093385545245596</v>
      </c>
    </row>
    <row r="23">
      <c r="A23" t="n">
        <v>2004.0</v>
      </c>
      <c r="B23" s="37" t="n">
        <v>35.95127140107385</v>
      </c>
      <c r="C23" s="37" t="n">
        <v>49.056603773584904</v>
      </c>
    </row>
    <row r="24">
      <c r="A24" t="n">
        <v>2005.0</v>
      </c>
      <c r="B24" s="37" t="n">
        <v>36.57500959201944</v>
      </c>
      <c r="C24" s="37" t="n">
        <v>49.68112420971259</v>
      </c>
    </row>
    <row r="25">
      <c r="A25" t="n">
        <v>2006.0</v>
      </c>
      <c r="B25" s="37" t="n">
        <v>37.22565905998922</v>
      </c>
      <c r="C25" s="37" t="n">
        <v>49.84016754850088</v>
      </c>
    </row>
    <row r="26">
      <c r="A26" t="n">
        <v>2007.0</v>
      </c>
      <c r="B26" s="37" t="n">
        <v>38.28065573770492</v>
      </c>
      <c r="C26" s="37" t="n">
        <v>50.942968151782416</v>
      </c>
    </row>
    <row r="27">
      <c r="A27" t="n">
        <v>2008.0</v>
      </c>
      <c r="B27" s="37" t="n">
        <v>38.84658915526289</v>
      </c>
      <c r="C27" s="37" t="n">
        <v>51.143108375467136</v>
      </c>
    </row>
    <row r="28">
      <c r="A28" t="n">
        <v>2009.0</v>
      </c>
      <c r="B28" s="37" t="n">
        <v>39.3455936288379</v>
      </c>
      <c r="C28" s="37" t="n">
        <v>51.12507996551052</v>
      </c>
    </row>
    <row r="29">
      <c r="A29" t="n">
        <v>2010.0</v>
      </c>
      <c r="B29" s="37" t="n">
        <v>40.198369358157024</v>
      </c>
      <c r="C29" s="37" t="n">
        <v>52.035312743177606</v>
      </c>
    </row>
    <row r="30">
      <c r="A30" t="n">
        <v>2011.0</v>
      </c>
      <c r="B30" s="37" t="n">
        <v>40.40507495935168</v>
      </c>
      <c r="C30" s="37" t="n">
        <v>52.03801083735953</v>
      </c>
    </row>
    <row r="31">
      <c r="A31" t="n">
        <v>2012.0</v>
      </c>
      <c r="B31" s="37" t="n">
        <v>41.53662985104874</v>
      </c>
      <c r="C31" s="37" t="n">
        <v>53.35316885647331</v>
      </c>
    </row>
    <row r="32">
      <c r="A32" t="n">
        <v>2013.0</v>
      </c>
      <c r="B32" s="37" t="n">
        <v>41.453422412706416</v>
      </c>
      <c r="C32" s="37" t="n">
        <v>52.67501571997485</v>
      </c>
    </row>
    <row r="33">
      <c r="A33" t="n">
        <v>2014.0</v>
      </c>
      <c r="B33" s="37" t="n">
        <v>41.80147328748684</v>
      </c>
      <c r="C33" s="37" t="n">
        <v>52.64124005710789</v>
      </c>
    </row>
    <row r="34">
      <c r="A34" t="n">
        <v>2015.0</v>
      </c>
      <c r="B34" s="37" t="n">
        <v>42.11967149002738</v>
      </c>
      <c r="C34" s="37" t="n">
        <v>52.70117762512266</v>
      </c>
    </row>
    <row r="35">
      <c r="A35" t="n">
        <v>2016.0</v>
      </c>
      <c r="B35" s="37" t="n">
        <v>42.20017108639863</v>
      </c>
      <c r="C35" s="37" t="n">
        <v>52.34544664832779</v>
      </c>
    </row>
    <row r="36">
      <c r="A36" t="n">
        <v>2017.0</v>
      </c>
      <c r="B36" s="37" t="n">
        <v>41.98532516289525</v>
      </c>
      <c r="C36" s="37" t="n">
        <v>51.85371944484465</v>
      </c>
    </row>
    <row r="37">
      <c r="A37" t="n">
        <v>2018.0</v>
      </c>
      <c r="B37" s="37" t="n">
        <v>41.26264102414217</v>
      </c>
      <c r="C37" s="37" t="n">
        <v>51.021977476807066</v>
      </c>
    </row>
  </sheetData>
  <pageMargins bottom="0.75" footer="0.3" header="0.3" left="0.7" right="0.7" top="0.75"/>
</worksheet>
</file>

<file path=xl/worksheets/sheet16.xml><?xml version="1.0" encoding="utf-8"?>
<worksheet xmlns="http://schemas.openxmlformats.org/spreadsheetml/2006/main">
  <dimension ref="A1:D70"/>
  <sheetViews>
    <sheetView workbookViewId="0"/>
  </sheetViews>
  <sheetFormatPr defaultRowHeight="15.0"/>
  <sheetData>
    <row r="1">
      <c r="A1" t="s">
        <v>38</v>
      </c>
    </row>
    <row r="2">
      <c r="A2" t="s">
        <v>35</v>
      </c>
      <c r="B2" t="s">
        <v>39</v>
      </c>
      <c r="C2" t="s">
        <v>40</v>
      </c>
    </row>
    <row r="3">
      <c r="A3" t="n">
        <v>1951.0</v>
      </c>
      <c r="B3" s="39" t="n">
        <v>2.019</v>
      </c>
      <c r="C3" s="39" t="n">
        <v>1.112</v>
      </c>
    </row>
    <row r="4">
      <c r="A4" t="n">
        <v>1952.0</v>
      </c>
      <c r="B4" s="39" t="n">
        <v>2.06</v>
      </c>
      <c r="C4" s="39" t="n">
        <v>1.15</v>
      </c>
    </row>
    <row r="5">
      <c r="A5" t="n">
        <v>1953.0</v>
      </c>
      <c r="B5" s="39" t="n">
        <v>2.093</v>
      </c>
      <c r="C5" s="39" t="n">
        <v>1.181</v>
      </c>
    </row>
    <row r="6">
      <c r="A6" t="n">
        <v>1954.0</v>
      </c>
      <c r="B6" s="39" t="n">
        <v>2.154</v>
      </c>
      <c r="C6" s="39" t="n">
        <v>1.239</v>
      </c>
    </row>
    <row r="7">
      <c r="A7" t="n">
        <v>1955.0</v>
      </c>
      <c r="B7" s="39" t="n">
        <v>2.287</v>
      </c>
      <c r="C7" s="39" t="n">
        <v>1.364</v>
      </c>
    </row>
    <row r="8">
      <c r="A8" t="n">
        <v>1956.0</v>
      </c>
      <c r="B8" s="39" t="n">
        <v>2.483</v>
      </c>
      <c r="C8" s="39" t="n">
        <v>1.548</v>
      </c>
    </row>
    <row r="9">
      <c r="A9" t="n">
        <v>1957.0</v>
      </c>
      <c r="B9" s="39" t="n">
        <v>2.57</v>
      </c>
      <c r="C9" s="39" t="n">
        <v>1.629</v>
      </c>
    </row>
    <row r="10">
      <c r="A10" t="n">
        <v>1958.0</v>
      </c>
      <c r="B10" s="39" t="n">
        <v>2.598</v>
      </c>
      <c r="C10" s="39" t="n">
        <v>1.655</v>
      </c>
    </row>
    <row r="11">
      <c r="A11" t="n">
        <v>1959.0</v>
      </c>
      <c r="B11" s="39" t="n">
        <v>2.685</v>
      </c>
      <c r="C11" s="39" t="n">
        <v>1.737</v>
      </c>
    </row>
    <row r="12">
      <c r="A12" t="n">
        <v>1960.0</v>
      </c>
      <c r="B12" s="39" t="n">
        <v>2.693</v>
      </c>
      <c r="C12" s="39" t="n">
        <v>1.744</v>
      </c>
    </row>
    <row r="13">
      <c r="A13" t="n">
        <v>1961.0</v>
      </c>
      <c r="B13" s="39" t="n">
        <v>2.784</v>
      </c>
      <c r="C13" s="39" t="n">
        <v>1.83</v>
      </c>
    </row>
    <row r="14">
      <c r="A14" t="n">
        <v>1962.0</v>
      </c>
      <c r="B14" s="39" t="n">
        <v>2.798</v>
      </c>
      <c r="C14" s="39" t="n">
        <v>1.87</v>
      </c>
    </row>
    <row r="15">
      <c r="A15" t="n">
        <v>1963.0</v>
      </c>
      <c r="B15" s="39" t="n">
        <v>2.819</v>
      </c>
      <c r="C15" s="39" t="n">
        <v>1.89</v>
      </c>
    </row>
    <row r="16">
      <c r="A16" t="n">
        <v>1964.0</v>
      </c>
      <c r="B16" s="39" t="n">
        <v>2.791</v>
      </c>
      <c r="C16" s="39" t="n">
        <v>1.86</v>
      </c>
    </row>
    <row r="17">
      <c r="A17" t="n">
        <v>1965.0</v>
      </c>
      <c r="B17" s="39" t="n">
        <v>2.7</v>
      </c>
      <c r="C17" s="39" t="n">
        <v>1.82</v>
      </c>
    </row>
    <row r="18">
      <c r="A18" t="n">
        <v>1966.0</v>
      </c>
      <c r="B18" s="39" t="n">
        <v>2.66</v>
      </c>
      <c r="C18" s="39" t="n">
        <v>1.85</v>
      </c>
    </row>
    <row r="19">
      <c r="A19" t="n">
        <v>1967.0</v>
      </c>
      <c r="B19" s="39" t="n">
        <v>2.619</v>
      </c>
      <c r="C19" s="39" t="n">
        <v>1.85</v>
      </c>
    </row>
    <row r="20">
      <c r="A20" t="n">
        <v>1968.0</v>
      </c>
      <c r="B20" s="39" t="n">
        <v>2.584</v>
      </c>
      <c r="C20" s="39" t="n">
        <v>1.83</v>
      </c>
    </row>
    <row r="21">
      <c r="A21" t="n">
        <v>1969.0</v>
      </c>
      <c r="B21" s="39" t="n">
        <v>2.486</v>
      </c>
      <c r="C21" s="39" t="n">
        <v>1.74</v>
      </c>
    </row>
    <row r="22">
      <c r="A22" t="n">
        <v>1970.0</v>
      </c>
      <c r="B22" s="39" t="n">
        <v>2.291</v>
      </c>
      <c r="C22" s="39" t="n">
        <v>1.65</v>
      </c>
    </row>
    <row r="23">
      <c r="A23" t="n">
        <v>1971.0</v>
      </c>
      <c r="B23" s="39" t="n">
        <v>2.199</v>
      </c>
      <c r="C23" s="39" t="n">
        <v>1.6</v>
      </c>
    </row>
    <row r="24">
      <c r="A24" t="n">
        <v>1972.0</v>
      </c>
      <c r="B24" s="39" t="n">
        <v>2.084</v>
      </c>
      <c r="C24" s="39" t="n">
        <v>1.52</v>
      </c>
    </row>
    <row r="25">
      <c r="A25" t="n">
        <v>1973.0</v>
      </c>
      <c r="B25" s="39" t="n">
        <v>1.937</v>
      </c>
      <c r="C25" s="39" t="n">
        <v>1.48</v>
      </c>
    </row>
    <row r="26">
      <c r="A26" t="n">
        <v>1974.0</v>
      </c>
      <c r="B26" s="39" t="n">
        <v>1.906</v>
      </c>
      <c r="C26" s="39" t="n">
        <v>1.52</v>
      </c>
    </row>
    <row r="27">
      <c r="A27" t="n">
        <v>1975.0</v>
      </c>
      <c r="B27" s="39" t="n">
        <v>1.826</v>
      </c>
      <c r="C27" s="39" t="n">
        <v>1.4</v>
      </c>
    </row>
    <row r="28">
      <c r="A28" t="n">
        <v>1976.0</v>
      </c>
      <c r="B28" s="39" t="n">
        <v>1.687</v>
      </c>
      <c r="C28" s="39" t="n">
        <v>1.27</v>
      </c>
    </row>
    <row r="29">
      <c r="A29" t="n">
        <v>1977.0</v>
      </c>
      <c r="B29" s="39" t="n">
        <v>1.63</v>
      </c>
      <c r="C29" s="39" t="n">
        <v>1.24</v>
      </c>
    </row>
    <row r="30">
      <c r="A30" t="n">
        <v>1978.0</v>
      </c>
      <c r="B30" s="39" t="n">
        <v>1.603</v>
      </c>
      <c r="C30" s="39" t="n">
        <v>1.27</v>
      </c>
    </row>
    <row r="31">
      <c r="A31" t="n">
        <v>1979.0</v>
      </c>
      <c r="B31" s="39" t="n">
        <v>1.598</v>
      </c>
      <c r="C31" s="39" t="n">
        <v>1.28</v>
      </c>
    </row>
    <row r="32">
      <c r="A32" t="n">
        <v>1980.0</v>
      </c>
      <c r="B32" s="39" t="n">
        <v>1.651</v>
      </c>
      <c r="C32" s="39" t="n">
        <v>1.35</v>
      </c>
    </row>
    <row r="33">
      <c r="A33" t="n">
        <v>1981.0</v>
      </c>
      <c r="B33" s="39" t="n">
        <v>1.673</v>
      </c>
      <c r="C33" s="39" t="n">
        <v>1.41</v>
      </c>
    </row>
    <row r="34">
      <c r="A34" t="n">
        <v>1982.0</v>
      </c>
      <c r="B34" s="39" t="n">
        <v>1.661</v>
      </c>
      <c r="C34" s="39" t="n">
        <v>1.41</v>
      </c>
    </row>
    <row r="35">
      <c r="A35" t="n">
        <v>1983.0</v>
      </c>
      <c r="B35" s="39" t="n">
        <v>1.559</v>
      </c>
      <c r="C35" s="39" t="n">
        <v>1.37</v>
      </c>
    </row>
    <row r="36">
      <c r="A36" t="n">
        <v>1984.0</v>
      </c>
      <c r="B36" s="39" t="n">
        <v>1.5223117885837</v>
      </c>
      <c r="C36" s="39" t="n">
        <v>1.35137374949094</v>
      </c>
    </row>
    <row r="37">
      <c r="A37" t="n">
        <v>1985.0</v>
      </c>
      <c r="B37" s="39" t="n">
        <v>1.47419540472956</v>
      </c>
      <c r="C37" s="39" t="n">
        <v>1.32688290220097</v>
      </c>
    </row>
    <row r="38">
      <c r="A38" t="n">
        <v>1986.0</v>
      </c>
      <c r="B38" s="39" t="n">
        <v>1.44926336282315</v>
      </c>
      <c r="C38" s="39" t="n">
        <v>1.32461342664447</v>
      </c>
    </row>
    <row r="39">
      <c r="A39" t="n">
        <v>1987.0</v>
      </c>
      <c r="B39" s="39" t="n">
        <v>1.43101876832169</v>
      </c>
      <c r="C39" s="39" t="n">
        <v>1.33419028552263</v>
      </c>
    </row>
    <row r="40">
      <c r="A40" t="n">
        <v>1988.0</v>
      </c>
      <c r="B40" s="39" t="n">
        <v>1.44680194762614</v>
      </c>
      <c r="C40" s="39" t="n">
        <v>1.38145929596983</v>
      </c>
    </row>
    <row r="41">
      <c r="A41" t="n">
        <v>1989.0</v>
      </c>
      <c r="B41" s="39" t="n">
        <v>1.4456934185956</v>
      </c>
      <c r="C41" s="39" t="n">
        <v>1.38189434297865</v>
      </c>
    </row>
    <row r="42">
      <c r="A42" t="n">
        <v>1990.0</v>
      </c>
      <c r="B42" s="39" t="n">
        <v>1.45747801723137</v>
      </c>
      <c r="C42" s="39" t="n">
        <v>1.38576615817212</v>
      </c>
    </row>
    <row r="43">
      <c r="A43" t="n">
        <v>1991.0</v>
      </c>
      <c r="B43" s="39" t="n">
        <v>1.50722689548016</v>
      </c>
      <c r="C43" s="39" t="n">
        <v>1.42576632193258</v>
      </c>
    </row>
    <row r="44">
      <c r="A44" t="n">
        <v>1992.0</v>
      </c>
      <c r="B44" s="39" t="n">
        <v>1.50495056988643</v>
      </c>
      <c r="C44" s="39" t="n">
        <v>1.41955307413428</v>
      </c>
    </row>
    <row r="45">
      <c r="A45" t="n">
        <v>1993.0</v>
      </c>
      <c r="B45" s="39" t="n">
        <v>1.50096605047564</v>
      </c>
      <c r="C45" s="39" t="n">
        <v>1.40301077934909</v>
      </c>
    </row>
    <row r="46">
      <c r="A46" t="n">
        <v>1994.0</v>
      </c>
      <c r="B46" s="39" t="n">
        <v>1.46509361438714</v>
      </c>
      <c r="C46" s="39" t="n">
        <v>1.37701114111442</v>
      </c>
    </row>
    <row r="47">
      <c r="A47" t="n">
        <v>1995.0</v>
      </c>
      <c r="B47" s="39" t="n">
        <v>1.42327949373273</v>
      </c>
      <c r="C47" s="39" t="n">
        <v>1.33316557067871</v>
      </c>
    </row>
    <row r="48">
      <c r="A48" t="n">
        <v>1996.0</v>
      </c>
      <c r="B48" s="39" t="n">
        <v>1.44554572161249</v>
      </c>
      <c r="C48" s="39" t="n">
        <v>1.34343625728306</v>
      </c>
    </row>
    <row r="49">
      <c r="A49" t="n">
        <v>1997.0</v>
      </c>
      <c r="B49" s="39" t="n">
        <v>1.39202321113797</v>
      </c>
      <c r="C49" s="39" t="n">
        <v>1.28937184771882</v>
      </c>
    </row>
    <row r="50">
      <c r="A50" t="n">
        <v>1998.0</v>
      </c>
      <c r="B50" s="39" t="n">
        <v>1.36982810698452</v>
      </c>
      <c r="C50" s="39" t="n">
        <v>1.28705047662246</v>
      </c>
    </row>
    <row r="51">
      <c r="A51" t="n">
        <v>1999.0</v>
      </c>
      <c r="B51" s="39" t="n">
        <v>1.34017907973483</v>
      </c>
      <c r="C51" s="39" t="n">
        <v>1.29385165444706</v>
      </c>
    </row>
    <row r="52">
      <c r="A52" t="n">
        <v>2000.0</v>
      </c>
      <c r="B52" s="39" t="n">
        <v>1.36429179616433</v>
      </c>
      <c r="C52" s="39" t="n">
        <v>1.34467121134947</v>
      </c>
    </row>
    <row r="53">
      <c r="A53" t="n">
        <v>2001.0</v>
      </c>
      <c r="B53" s="39" t="n">
        <v>1.33075957032362</v>
      </c>
      <c r="C53" s="39" t="n">
        <v>1.31222095581682</v>
      </c>
    </row>
    <row r="54">
      <c r="A54" t="n">
        <v>2002.0</v>
      </c>
      <c r="B54" s="39" t="n">
        <v>1.39434035992493</v>
      </c>
      <c r="C54" s="39" t="n">
        <v>1.40863631058085</v>
      </c>
    </row>
    <row r="55">
      <c r="A55" t="n">
        <v>2003.0</v>
      </c>
      <c r="B55" s="39" t="n">
        <v>1.37587005157311</v>
      </c>
      <c r="C55" s="39" t="n">
        <v>1.39101815141942</v>
      </c>
    </row>
    <row r="56">
      <c r="A56" t="n">
        <v>2004.0</v>
      </c>
      <c r="B56" s="39" t="n">
        <v>1.41902236231685</v>
      </c>
      <c r="C56" s="39" t="n">
        <v>1.40667429340704</v>
      </c>
    </row>
    <row r="57">
      <c r="A57" t="n">
        <v>2005.0</v>
      </c>
      <c r="B57" s="39" t="n">
        <v>1.40763152188636</v>
      </c>
      <c r="C57" s="39" t="n">
        <v>1.37449864006416</v>
      </c>
    </row>
    <row r="58">
      <c r="A58" t="n">
        <v>2006.0</v>
      </c>
      <c r="B58" s="39" t="n">
        <v>1.40869622958731</v>
      </c>
      <c r="C58" s="39" t="n">
        <v>1.39315691959342</v>
      </c>
    </row>
    <row r="59">
      <c r="A59" t="n">
        <v>2007.0</v>
      </c>
      <c r="B59" s="39" t="n">
        <v>1.38476573434246</v>
      </c>
      <c r="C59" s="39" t="n">
        <v>1.36369231330741</v>
      </c>
    </row>
    <row r="60">
      <c r="A60" t="n">
        <v>2008.0</v>
      </c>
      <c r="B60" s="39" t="n">
        <v>1.41671652288372</v>
      </c>
      <c r="C60" s="39" t="n">
        <v>1.392345382415</v>
      </c>
    </row>
    <row r="61">
      <c r="A61" t="n">
        <v>2009.0</v>
      </c>
      <c r="B61" s="39" t="n">
        <v>1.39549297719909</v>
      </c>
      <c r="C61" s="39" t="n">
        <v>1.36914843588672</v>
      </c>
    </row>
    <row r="62">
      <c r="A62" t="n">
        <v>2010.0</v>
      </c>
      <c r="B62" s="39" t="n">
        <v>1.44293586066436</v>
      </c>
      <c r="C62" s="39" t="n">
        <v>1.4228288053632</v>
      </c>
    </row>
    <row r="63">
      <c r="A63" t="n">
        <v>2011.0</v>
      </c>
      <c r="B63" s="39" t="n">
        <v>1.43037151471435</v>
      </c>
      <c r="C63" s="39" t="n">
        <v>1.42134602107843</v>
      </c>
    </row>
    <row r="64">
      <c r="A64" t="n">
        <v>2012.0</v>
      </c>
      <c r="B64" s="39" t="n">
        <v>1.43997053384821</v>
      </c>
      <c r="C64" s="39" t="n">
        <v>1.40253284939772</v>
      </c>
    </row>
    <row r="65">
      <c r="A65" t="n">
        <v>2013.0</v>
      </c>
      <c r="B65" s="39" t="n">
        <v>1.43584947596528</v>
      </c>
      <c r="C65" s="39" t="n">
        <v>1.40349944363595</v>
      </c>
    </row>
    <row r="66">
      <c r="A66" t="n">
        <v>2014.0</v>
      </c>
      <c r="B66" s="39" t="n">
        <v>1.46399548863977</v>
      </c>
      <c r="C66" s="39" t="n">
        <v>1.40874109731685</v>
      </c>
    </row>
    <row r="67">
      <c r="A67" t="n">
        <v>2015.0</v>
      </c>
      <c r="B67" s="39" t="n">
        <v>1.49056256489154</v>
      </c>
      <c r="C67" s="39" t="n">
        <v>1.41849534536874</v>
      </c>
    </row>
    <row r="68">
      <c r="A68" t="n">
        <v>2016.0</v>
      </c>
      <c r="B68" s="39" t="n">
        <v>1.5295542946745</v>
      </c>
      <c r="C68" s="39" t="n">
        <v>1.4482777327158</v>
      </c>
    </row>
    <row r="69">
      <c r="A69" t="n">
        <v>2017.0</v>
      </c>
      <c r="B69" s="39" t="n">
        <v>1.51770244258959</v>
      </c>
      <c r="C69" s="39" t="n">
        <v>1.41359654548751</v>
      </c>
    </row>
    <row r="70">
      <c r="A70" t="n">
        <v>2018.0</v>
      </c>
      <c r="B70" s="39" t="n">
        <v>1.47468551214589</v>
      </c>
      <c r="C70" s="39" t="n">
        <v>1.36159154354514</v>
      </c>
    </row>
  </sheetData>
  <pageMargins bottom="0.75" footer="0.3" header="0.3" left="0.7" right="0.7" top="0.75"/>
</worksheet>
</file>

<file path=xl/worksheets/sheet17.xml><?xml version="1.0" encoding="utf-8"?>
<worksheet xmlns="http://schemas.openxmlformats.org/spreadsheetml/2006/main">
  <dimension ref="A1:D70"/>
  <sheetViews>
    <sheetView workbookViewId="0"/>
  </sheetViews>
  <sheetFormatPr defaultRowHeight="15.0"/>
  <sheetData>
    <row r="1">
      <c r="A1" t="s">
        <v>66</v>
      </c>
    </row>
    <row r="2">
      <c r="A2" t="s">
        <v>35</v>
      </c>
      <c r="B2" t="s">
        <v>67</v>
      </c>
      <c r="C2" t="s">
        <v>68</v>
      </c>
    </row>
    <row r="3">
      <c r="A3" t="n">
        <v>1951.0</v>
      </c>
      <c r="B3" s="41" t="n">
        <v>28.05</v>
      </c>
      <c r="C3" s="41" t="n">
        <v>26.2</v>
      </c>
    </row>
    <row r="4">
      <c r="A4" t="n">
        <v>1952.0</v>
      </c>
      <c r="B4" s="41" t="n">
        <v>27.98</v>
      </c>
      <c r="C4" s="41" t="n">
        <v>26.25</v>
      </c>
    </row>
    <row r="5">
      <c r="A5" t="n">
        <v>1953.0</v>
      </c>
      <c r="B5" s="41" t="n">
        <v>27.89</v>
      </c>
      <c r="C5" s="41" t="n">
        <v>26.3</v>
      </c>
    </row>
    <row r="6">
      <c r="A6" t="n">
        <v>1954.0</v>
      </c>
      <c r="B6" s="41" t="n">
        <v>27.87</v>
      </c>
      <c r="C6" s="41" t="n">
        <v>26.35</v>
      </c>
    </row>
    <row r="7">
      <c r="A7" t="n">
        <v>1955.0</v>
      </c>
      <c r="B7" s="41" t="n">
        <v>27.85</v>
      </c>
      <c r="C7" s="41" t="n">
        <v>26.4</v>
      </c>
    </row>
    <row r="8">
      <c r="A8" t="n">
        <v>1956.0</v>
      </c>
      <c r="B8" s="41" t="n">
        <v>27.83</v>
      </c>
      <c r="C8" s="41" t="n">
        <v>26.45</v>
      </c>
    </row>
    <row r="9">
      <c r="A9" t="n">
        <v>1957.0</v>
      </c>
      <c r="B9" s="41" t="n">
        <v>27.8</v>
      </c>
      <c r="C9" s="41" t="n">
        <v>26.5</v>
      </c>
    </row>
    <row r="10">
      <c r="A10" t="n">
        <v>1958.0</v>
      </c>
      <c r="B10" s="41" t="n">
        <v>27.69</v>
      </c>
      <c r="C10" s="41" t="n">
        <v>26.55</v>
      </c>
    </row>
    <row r="11">
      <c r="A11" t="n">
        <v>1959.0</v>
      </c>
      <c r="B11" s="41" t="n">
        <v>27.63</v>
      </c>
      <c r="C11" s="41" t="n">
        <v>26.6</v>
      </c>
    </row>
    <row r="12">
      <c r="A12" t="n">
        <v>1960.0</v>
      </c>
      <c r="B12" s="41" t="n">
        <v>27.58</v>
      </c>
      <c r="C12" s="41" t="n">
        <v>26.65</v>
      </c>
    </row>
    <row r="13">
      <c r="A13" t="n">
        <v>1961.0</v>
      </c>
      <c r="B13" s="41" t="n">
        <v>27.52</v>
      </c>
      <c r="C13" s="41" t="n">
        <v>26.7</v>
      </c>
    </row>
    <row r="14">
      <c r="A14" t="n">
        <v>1962.0</v>
      </c>
      <c r="B14" s="41" t="n">
        <v>27.47</v>
      </c>
      <c r="C14" s="41" t="n">
        <v>26.6</v>
      </c>
    </row>
    <row r="15">
      <c r="A15" t="n">
        <v>1963.0</v>
      </c>
      <c r="B15" s="41" t="n">
        <v>27.41</v>
      </c>
      <c r="C15" s="41" t="n">
        <v>26.7</v>
      </c>
    </row>
    <row r="16">
      <c r="A16" t="n">
        <v>1964.0</v>
      </c>
      <c r="B16" s="41" t="n">
        <v>27.38</v>
      </c>
      <c r="C16" s="41" t="n">
        <v>26.6</v>
      </c>
    </row>
    <row r="17">
      <c r="A17" t="n">
        <v>1965.0</v>
      </c>
      <c r="B17" s="41" t="n">
        <v>27.26</v>
      </c>
      <c r="C17" s="41" t="n">
        <v>26.3</v>
      </c>
    </row>
    <row r="18">
      <c r="A18" t="n">
        <v>1966.0</v>
      </c>
      <c r="B18" s="41" t="n">
        <v>27.11</v>
      </c>
      <c r="C18" s="41" t="n">
        <v>26.2</v>
      </c>
    </row>
    <row r="19">
      <c r="A19" t="n">
        <v>1967.0</v>
      </c>
      <c r="B19" s="41" t="n">
        <v>26.97</v>
      </c>
      <c r="C19" s="41" t="n">
        <v>26.1</v>
      </c>
    </row>
    <row r="20">
      <c r="A20" t="n">
        <v>1968.0</v>
      </c>
      <c r="B20" s="41" t="n">
        <v>26.85</v>
      </c>
      <c r="C20" s="41" t="n">
        <v>26.0</v>
      </c>
    </row>
    <row r="21">
      <c r="A21" t="n">
        <v>1969.0</v>
      </c>
      <c r="B21" s="41" t="n">
        <v>26.76</v>
      </c>
      <c r="C21" s="41" t="n">
        <v>25.9</v>
      </c>
    </row>
    <row r="22">
      <c r="A22" t="n">
        <v>1970.0</v>
      </c>
      <c r="B22" s="41" t="n">
        <v>26.67</v>
      </c>
      <c r="C22" s="41" t="n">
        <v>25.8</v>
      </c>
    </row>
    <row r="23">
      <c r="A23" t="n">
        <v>1971.0</v>
      </c>
      <c r="B23" s="41" t="n">
        <v>26.67</v>
      </c>
      <c r="C23" s="41" t="n">
        <v>25.8</v>
      </c>
    </row>
    <row r="24">
      <c r="A24" t="n">
        <v>1972.0</v>
      </c>
      <c r="B24" s="41" t="n">
        <v>26.53</v>
      </c>
      <c r="C24" s="41" t="n">
        <v>25.7</v>
      </c>
    </row>
    <row r="25">
      <c r="A25" t="n">
        <v>1973.0</v>
      </c>
      <c r="B25" s="41" t="n">
        <v>26.41</v>
      </c>
      <c r="C25" s="41" t="n">
        <v>25.5</v>
      </c>
    </row>
    <row r="26">
      <c r="A26" t="n">
        <v>1974.0</v>
      </c>
      <c r="B26" s="41" t="n">
        <v>26.31</v>
      </c>
      <c r="C26" s="41" t="n">
        <v>25.6</v>
      </c>
    </row>
    <row r="27">
      <c r="A27" t="n">
        <v>1975.0</v>
      </c>
      <c r="B27" s="41" t="n">
        <v>26.27</v>
      </c>
      <c r="C27" s="41" t="n">
        <v>25.6</v>
      </c>
    </row>
    <row r="28">
      <c r="A28" t="n">
        <v>1976.0</v>
      </c>
      <c r="B28" s="41" t="n">
        <v>26.24</v>
      </c>
      <c r="C28" s="41" t="n">
        <v>25.9</v>
      </c>
    </row>
    <row r="29">
      <c r="A29" t="n">
        <v>1977.0</v>
      </c>
      <c r="B29" s="41" t="n">
        <v>26.27</v>
      </c>
      <c r="C29" s="41" t="n">
        <v>25.9</v>
      </c>
    </row>
    <row r="30">
      <c r="A30" t="n">
        <v>1978.0</v>
      </c>
      <c r="B30" s="41" t="n">
        <v>26.25</v>
      </c>
      <c r="C30" s="41" t="n">
        <v>26.0</v>
      </c>
    </row>
    <row r="31">
      <c r="A31" t="n">
        <v>1979.0</v>
      </c>
      <c r="B31" s="41" t="n">
        <v>26.27</v>
      </c>
      <c r="C31" s="41" t="n">
        <v>26.1</v>
      </c>
    </row>
    <row r="32">
      <c r="A32" t="n">
        <v>1980.0</v>
      </c>
      <c r="B32" s="41" t="n">
        <v>26.27</v>
      </c>
      <c r="C32" s="41" t="n">
        <v>26.1</v>
      </c>
    </row>
    <row r="33">
      <c r="A33" t="n">
        <v>1981.0</v>
      </c>
      <c r="B33" s="41" t="n">
        <v>26.33</v>
      </c>
      <c r="C33" s="41" t="n">
        <v>26.2</v>
      </c>
    </row>
    <row r="34">
      <c r="A34" t="n">
        <v>1982.0</v>
      </c>
      <c r="B34" s="41" t="n">
        <v>26.35</v>
      </c>
      <c r="C34" s="41" t="n">
        <v>26.2</v>
      </c>
    </row>
    <row r="35">
      <c r="A35" t="n">
        <v>1983.0</v>
      </c>
      <c r="B35" s="41" t="n">
        <v>26.47</v>
      </c>
      <c r="C35" s="41" t="n">
        <v>26.4</v>
      </c>
    </row>
    <row r="36">
      <c r="A36" t="n">
        <v>1984.0</v>
      </c>
      <c r="B36" s="41" t="n">
        <v>26.543884030593</v>
      </c>
      <c r="C36" s="41" t="n">
        <v>26.6122694738896</v>
      </c>
    </row>
    <row r="37">
      <c r="A37" t="n">
        <v>1985.0</v>
      </c>
      <c r="B37" s="41" t="n">
        <v>26.6744799339502</v>
      </c>
      <c r="C37" s="41" t="n">
        <v>26.8524835690042</v>
      </c>
    </row>
    <row r="38">
      <c r="A38" t="n">
        <v>1986.0</v>
      </c>
      <c r="B38" s="41" t="n">
        <v>26.7588540634552</v>
      </c>
      <c r="C38" s="41" t="n">
        <v>26.8560431055414</v>
      </c>
    </row>
    <row r="39">
      <c r="A39" t="n">
        <v>1987.0</v>
      </c>
      <c r="B39" s="41" t="n">
        <v>26.8922302834767</v>
      </c>
      <c r="C39" s="41" t="n">
        <v>26.9871914002648</v>
      </c>
    </row>
    <row r="40">
      <c r="A40" t="n">
        <v>1988.0</v>
      </c>
      <c r="B40" s="41" t="n">
        <v>26.9331970903441</v>
      </c>
      <c r="C40" s="41" t="n">
        <v>26.9984929637763</v>
      </c>
    </row>
    <row r="41">
      <c r="A41" t="n">
        <v>1989.0</v>
      </c>
      <c r="B41" s="41" t="n">
        <v>27.061791747872</v>
      </c>
      <c r="C41" s="41" t="n">
        <v>27.1253775768611</v>
      </c>
    </row>
    <row r="42">
      <c r="A42" t="n">
        <v>1990.0</v>
      </c>
      <c r="B42" s="41" t="n">
        <v>27.1951401868623</v>
      </c>
      <c r="C42" s="41" t="n">
        <v>27.2502616466692</v>
      </c>
    </row>
    <row r="43">
      <c r="A43" t="n">
        <v>1991.0</v>
      </c>
      <c r="B43" s="41" t="n">
        <v>27.1978315608442</v>
      </c>
      <c r="C43" s="41" t="n">
        <v>26.9941755811465</v>
      </c>
    </row>
    <row r="44">
      <c r="A44" t="n">
        <v>1992.0</v>
      </c>
      <c r="B44" s="41" t="n">
        <v>27.2400936557134</v>
      </c>
      <c r="C44" s="41" t="n">
        <v>27.0961150839395</v>
      </c>
    </row>
    <row r="45">
      <c r="A45" t="n">
        <v>1993.0</v>
      </c>
      <c r="B45" s="41" t="n">
        <v>27.3002706628701</v>
      </c>
      <c r="C45" s="41" t="n">
        <v>27.1433306627857</v>
      </c>
    </row>
    <row r="46">
      <c r="A46" t="n">
        <v>1994.0</v>
      </c>
      <c r="B46" s="41" t="n">
        <v>27.4846688705668</v>
      </c>
      <c r="C46" s="41" t="n">
        <v>27.4305682825802</v>
      </c>
    </row>
    <row r="47">
      <c r="A47" t="n">
        <v>1995.0</v>
      </c>
      <c r="B47" s="41" t="n">
        <v>27.6473069188845</v>
      </c>
      <c r="C47" s="41" t="n">
        <v>27.5422273868944</v>
      </c>
    </row>
    <row r="48">
      <c r="A48" t="n">
        <v>1996.0</v>
      </c>
      <c r="B48" s="41" t="n">
        <v>27.7974327982493</v>
      </c>
      <c r="C48" s="41" t="n">
        <v>27.7425768765081</v>
      </c>
    </row>
    <row r="49">
      <c r="A49" t="n">
        <v>1997.0</v>
      </c>
      <c r="B49" s="41" t="n">
        <v>27.9269439677538</v>
      </c>
      <c r="C49" s="41" t="n">
        <v>27.9270505537436</v>
      </c>
    </row>
    <row r="50">
      <c r="A50" t="n">
        <v>1998.0</v>
      </c>
      <c r="B50" s="41" t="n">
        <v>28.0013826203126</v>
      </c>
      <c r="C50" s="41" t="n">
        <v>27.9254700717761</v>
      </c>
    </row>
    <row r="51">
      <c r="A51" t="n">
        <v>1999.0</v>
      </c>
      <c r="B51" s="41" t="n">
        <v>28.1331989434659</v>
      </c>
      <c r="C51" s="41" t="n">
        <v>28.0813201280863</v>
      </c>
    </row>
    <row r="52">
      <c r="A52" t="n">
        <v>2000.0</v>
      </c>
      <c r="B52" s="41" t="n">
        <v>28.2041080995753</v>
      </c>
      <c r="C52" s="41" t="n">
        <v>28.0520017713946</v>
      </c>
    </row>
    <row r="53">
      <c r="A53" t="n">
        <v>2001.0</v>
      </c>
      <c r="B53" s="41" t="n">
        <v>28.3787462529695</v>
      </c>
      <c r="C53" s="41" t="n">
        <v>28.2238572505821</v>
      </c>
    </row>
    <row r="54">
      <c r="A54" t="n">
        <v>2002.0</v>
      </c>
      <c r="B54" s="41" t="n">
        <v>28.5564758302542</v>
      </c>
      <c r="C54" s="41" t="n">
        <v>28.4236616215099</v>
      </c>
    </row>
    <row r="55">
      <c r="A55" t="n">
        <v>2003.0</v>
      </c>
      <c r="B55" s="41" t="n">
        <v>28.751084768185</v>
      </c>
      <c r="C55" s="41" t="n">
        <v>28.6396269968255</v>
      </c>
    </row>
    <row r="56">
      <c r="A56" t="n">
        <v>2004.0</v>
      </c>
      <c r="B56" s="41" t="n">
        <v>28.8283171335748</v>
      </c>
      <c r="C56" s="41" t="n">
        <v>28.6706317930261</v>
      </c>
    </row>
    <row r="57">
      <c r="A57" t="n">
        <v>2005.0</v>
      </c>
      <c r="B57" s="41" t="n">
        <v>29.0156048050509</v>
      </c>
      <c r="C57" s="41" t="n">
        <v>28.915368857973</v>
      </c>
    </row>
    <row r="58">
      <c r="A58" t="n">
        <v>2006.0</v>
      </c>
      <c r="B58" s="41" t="n">
        <v>29.1966398417211</v>
      </c>
      <c r="C58" s="41" t="n">
        <v>29.1709634781992</v>
      </c>
    </row>
    <row r="59">
      <c r="A59" t="n">
        <v>2007.0</v>
      </c>
      <c r="B59" s="41" t="n">
        <v>29.3561230446178</v>
      </c>
      <c r="C59" s="41" t="n">
        <v>29.367013461945</v>
      </c>
    </row>
    <row r="60">
      <c r="A60" t="n">
        <v>2008.0</v>
      </c>
      <c r="B60" s="41" t="n">
        <v>29.4808496056107</v>
      </c>
      <c r="C60" s="41" t="n">
        <v>29.5324850519075</v>
      </c>
    </row>
    <row r="61">
      <c r="A61" t="n">
        <v>2009.0</v>
      </c>
      <c r="B61" s="41" t="n">
        <v>29.6630795120028</v>
      </c>
      <c r="C61" s="41" t="n">
        <v>29.6162896498119</v>
      </c>
    </row>
    <row r="62">
      <c r="A62" t="n">
        <v>2010.0</v>
      </c>
      <c r="B62" s="41" t="n">
        <v>29.8141901582964</v>
      </c>
      <c r="C62" s="41" t="n">
        <v>29.7969803358869</v>
      </c>
    </row>
    <row r="63">
      <c r="A63" t="n">
        <v>2011.0</v>
      </c>
      <c r="B63" s="41" t="n">
        <v>30.0163597368415</v>
      </c>
      <c r="C63" s="41" t="n">
        <v>30.0665775260355</v>
      </c>
    </row>
    <row r="64">
      <c r="A64" t="n">
        <v>2012.0</v>
      </c>
      <c r="B64" s="41" t="n">
        <v>30.178739777262</v>
      </c>
      <c r="C64" s="41" t="n">
        <v>30.3659209466182</v>
      </c>
    </row>
    <row r="65">
      <c r="A65" t="n">
        <v>2013.0</v>
      </c>
      <c r="B65" s="41" t="n">
        <v>30.305964642217</v>
      </c>
      <c r="C65" s="41" t="n">
        <v>30.4716515331054</v>
      </c>
    </row>
    <row r="66">
      <c r="A66" t="n">
        <v>2014.0</v>
      </c>
      <c r="B66" s="41" t="n">
        <v>30.4091380547963</v>
      </c>
      <c r="C66" s="41" t="n">
        <v>30.5958229309261</v>
      </c>
    </row>
    <row r="67">
      <c r="A67" t="n">
        <v>2015.0</v>
      </c>
      <c r="B67" s="41" t="n">
        <v>30.5578158424196</v>
      </c>
      <c r="C67" s="41" t="n">
        <v>30.7738216693253</v>
      </c>
    </row>
    <row r="68">
      <c r="A68" t="n">
        <v>2016.0</v>
      </c>
      <c r="B68" s="41" t="n">
        <v>30.6117209793885</v>
      </c>
      <c r="C68" s="41" t="n">
        <v>30.8780428618178</v>
      </c>
    </row>
    <row r="69">
      <c r="A69" t="n">
        <v>2017.0</v>
      </c>
      <c r="B69" s="41" t="n">
        <v>30.6997916322088</v>
      </c>
      <c r="C69" s="41" t="n">
        <v>30.9487773053551</v>
      </c>
    </row>
    <row r="70">
      <c r="A70" t="n">
        <v>2018.0</v>
      </c>
      <c r="B70" s="41" t="n">
        <v>30.8417867611281</v>
      </c>
      <c r="C70" s="41" t="n">
        <v>31.109948342313</v>
      </c>
    </row>
  </sheetData>
  <pageMargins bottom="0.75" footer="0.3" header="0.3" left="0.7" right="0.7" top="0.75"/>
</worksheet>
</file>

<file path=xl/worksheets/sheet18.xml><?xml version="1.0" encoding="utf-8"?>
<worksheet xmlns="http://schemas.openxmlformats.org/spreadsheetml/2006/main">
  <dimension ref="A1:D8"/>
  <sheetViews>
    <sheetView workbookViewId="0"/>
  </sheetViews>
  <sheetFormatPr defaultRowHeight="15.0"/>
  <sheetData>
    <row r="1">
      <c r="A1" t="s">
        <v>70</v>
      </c>
    </row>
    <row r="2">
      <c r="A2" t="s">
        <v>35</v>
      </c>
      <c r="B2" t="s">
        <v>71</v>
      </c>
      <c r="C2" t="s">
        <v>72</v>
      </c>
    </row>
    <row r="3">
      <c r="A3" t="s">
        <v>73</v>
      </c>
      <c r="B3" s="43" t="n">
        <v>5.4834873853991</v>
      </c>
      <c r="C3" s="43" t="n">
        <v>8.38469337768715</v>
      </c>
    </row>
    <row r="4">
      <c r="A4" t="s">
        <v>74</v>
      </c>
      <c r="B4" s="43" t="n">
        <v>38.267631609754595</v>
      </c>
      <c r="C4" s="43" t="n">
        <v>39.485366037168</v>
      </c>
    </row>
    <row r="5">
      <c r="A5" t="s">
        <v>75</v>
      </c>
      <c r="B5" s="43" t="n">
        <v>85.8585687299267</v>
      </c>
      <c r="C5" s="43" t="n">
        <v>65.6208269372371</v>
      </c>
    </row>
    <row r="6">
      <c r="A6" t="s">
        <v>76</v>
      </c>
      <c r="B6" s="43" t="n">
        <v>98.8292884115442</v>
      </c>
      <c r="C6" s="43" t="n">
        <v>84.7724112839304</v>
      </c>
    </row>
    <row r="7">
      <c r="A7" t="s">
        <v>77</v>
      </c>
      <c r="B7" s="43" t="n">
        <v>55.0744370743997</v>
      </c>
      <c r="C7" s="43" t="n">
        <v>59.0386070622847</v>
      </c>
    </row>
    <row r="8">
      <c r="A8" t="s">
        <v>78</v>
      </c>
      <c r="B8" s="43" t="n">
        <v>11.7334661606134</v>
      </c>
      <c r="C8" s="43" t="n">
        <v>15.5208917118127</v>
      </c>
    </row>
  </sheetData>
  <pageMargins bottom="0.75" footer="0.3" header="0.3" left="0.7" right="0.7" top="0.75"/>
</worksheet>
</file>

<file path=xl/worksheets/sheet19.xml><?xml version="1.0" encoding="utf-8"?>
<worksheet xmlns="http://schemas.openxmlformats.org/spreadsheetml/2006/main">
  <dimension ref="A1:F46"/>
  <sheetViews>
    <sheetView workbookViewId="0"/>
  </sheetViews>
  <sheetFormatPr defaultRowHeight="15.0"/>
  <sheetData>
    <row r="1">
      <c r="A1" t="s">
        <v>80</v>
      </c>
    </row>
    <row r="2">
      <c r="A2" t="s">
        <v>81</v>
      </c>
      <c r="B2" t="s">
        <v>82</v>
      </c>
      <c r="C2" t="s">
        <v>83</v>
      </c>
      <c r="D2" t="s">
        <v>84</v>
      </c>
      <c r="E2" t="s">
        <v>85</v>
      </c>
    </row>
    <row r="3">
      <c r="A3" t="n">
        <v>13.0</v>
      </c>
      <c r="B3" s="45" t="n">
        <v>3.77265953634014E-5</v>
      </c>
      <c r="C3" s="45" t="n">
        <v>2.41405948242565E-5</v>
      </c>
      <c r="D3" s="45" t="n">
        <v>0.0</v>
      </c>
      <c r="E3" s="45" t="n">
        <v>0.0</v>
      </c>
    </row>
    <row r="4">
      <c r="A4" t="n">
        <v>14.0</v>
      </c>
      <c r="B4" s="45" t="n">
        <v>7.30546905677263E-5</v>
      </c>
      <c r="C4" s="45" t="n">
        <v>1.19658733292649E-4</v>
      </c>
      <c r="D4" s="45" t="n">
        <v>2.3176313807289E-4</v>
      </c>
      <c r="E4" s="45" t="n">
        <v>2.4375380865326E-4</v>
      </c>
    </row>
    <row r="5">
      <c r="A5" t="n">
        <v>15.0</v>
      </c>
      <c r="B5" s="45" t="n">
        <v>7.75324456430137E-4</v>
      </c>
      <c r="C5" s="45" t="n">
        <v>2.43096071567483E-4</v>
      </c>
      <c r="D5" s="45" t="n">
        <v>0.00156674326300397</v>
      </c>
      <c r="E5" s="45" t="n">
        <v>6.14930512852048E-4</v>
      </c>
    </row>
    <row r="6">
      <c r="A6" t="n">
        <v>16.0</v>
      </c>
      <c r="B6" s="45" t="n">
        <v>0.00358268261503261</v>
      </c>
      <c r="C6" s="45" t="n">
        <v>9.22574693066496E-4</v>
      </c>
      <c r="D6" s="45" t="n">
        <v>0.00550511879466873</v>
      </c>
      <c r="E6" s="45" t="n">
        <v>8.35421888053467E-4</v>
      </c>
    </row>
    <row r="7">
      <c r="A7" t="n">
        <v>17.0</v>
      </c>
      <c r="B7" s="45" t="n">
        <v>0.0126565992827391</v>
      </c>
      <c r="C7" s="45" t="n">
        <v>0.00270784543325527</v>
      </c>
      <c r="D7" s="45" t="n">
        <v>0.0113921606487739</v>
      </c>
      <c r="E7" s="45" t="n">
        <v>0.00343642611683849</v>
      </c>
    </row>
    <row r="8">
      <c r="A8" t="n">
        <v>18.0</v>
      </c>
      <c r="B8" s="45" t="n">
        <v>0.0290424545865055</v>
      </c>
      <c r="C8" s="45" t="n">
        <v>0.00550578574094811</v>
      </c>
      <c r="D8" s="45" t="n">
        <v>0.0246354240407759</v>
      </c>
      <c r="E8" s="45" t="n">
        <v>0.00890055343184801</v>
      </c>
    </row>
    <row r="9">
      <c r="A9" t="n">
        <v>19.0</v>
      </c>
      <c r="B9" s="45" t="n">
        <v>0.0509802393109093</v>
      </c>
      <c r="C9" s="45" t="n">
        <v>0.0103895508182058</v>
      </c>
      <c r="D9" s="45" t="n">
        <v>0.0417904815810575</v>
      </c>
      <c r="E9" s="45" t="n">
        <v>0.0150495469238514</v>
      </c>
    </row>
    <row r="10">
      <c r="A10" t="n">
        <v>20.0</v>
      </c>
      <c r="B10" s="45" t="n">
        <v>0.0751934235976789</v>
      </c>
      <c r="C10" s="45" t="n">
        <v>0.0178465327816609</v>
      </c>
      <c r="D10" s="45" t="n">
        <v>0.0610530246452577</v>
      </c>
      <c r="E10" s="45" t="n">
        <v>0.0248273287287661</v>
      </c>
    </row>
    <row r="11">
      <c r="A11" t="n">
        <v>21.0</v>
      </c>
      <c r="B11" s="45" t="n">
        <v>0.0936064146070453</v>
      </c>
      <c r="C11" s="45" t="n">
        <v>0.0244485350201873</v>
      </c>
      <c r="D11" s="45" t="n">
        <v>0.0795943315072214</v>
      </c>
      <c r="E11" s="45" t="n">
        <v>0.0313702526351012</v>
      </c>
    </row>
    <row r="12">
      <c r="A12" t="n">
        <v>22.0</v>
      </c>
      <c r="B12" s="45" t="n">
        <v>0.105515294835609</v>
      </c>
      <c r="C12" s="45" t="n">
        <v>0.0315212162032137</v>
      </c>
      <c r="D12" s="45" t="n">
        <v>0.0935203138386617</v>
      </c>
      <c r="E12" s="45" t="n">
        <v>0.0339485076327182</v>
      </c>
    </row>
    <row r="13">
      <c r="A13" t="n">
        <v>23.0</v>
      </c>
      <c r="B13" s="45" t="n">
        <v>0.113530088156382</v>
      </c>
      <c r="C13" s="45" t="n">
        <v>0.0418341803838277</v>
      </c>
      <c r="D13" s="45" t="n">
        <v>0.0965739044981462</v>
      </c>
      <c r="E13" s="45" t="n">
        <v>0.0421940928270042</v>
      </c>
    </row>
    <row r="14">
      <c r="A14" t="n">
        <v>24.0</v>
      </c>
      <c r="B14" s="45" t="n">
        <v>0.115733064186672</v>
      </c>
      <c r="C14" s="45" t="n">
        <v>0.0512236456074494</v>
      </c>
      <c r="D14" s="45" t="n">
        <v>0.101777059773829</v>
      </c>
      <c r="E14" s="45" t="n">
        <v>0.0474316487158244</v>
      </c>
    </row>
    <row r="15">
      <c r="A15" t="n">
        <v>25.0</v>
      </c>
      <c r="B15" s="45" t="n">
        <v>0.117437575737591</v>
      </c>
      <c r="C15" s="45" t="n">
        <v>0.0621946191566445</v>
      </c>
      <c r="D15" s="45" t="n">
        <v>0.103981481481481</v>
      </c>
      <c r="E15" s="45" t="n">
        <v>0.0523965465912474</v>
      </c>
    </row>
    <row r="16">
      <c r="A16" t="n">
        <v>26.0</v>
      </c>
      <c r="B16" s="45" t="n">
        <v>0.113309000570033</v>
      </c>
      <c r="C16" s="45" t="n">
        <v>0.0736298861864268</v>
      </c>
      <c r="D16" s="45" t="n">
        <v>0.0965232874144879</v>
      </c>
      <c r="E16" s="45" t="n">
        <v>0.0600240856943652</v>
      </c>
    </row>
    <row r="17">
      <c r="A17" t="n">
        <v>27.0</v>
      </c>
      <c r="B17" s="45" t="n">
        <v>0.104396551724138</v>
      </c>
      <c r="C17" s="45" t="n">
        <v>0.0810935623903205</v>
      </c>
      <c r="D17" s="45" t="n">
        <v>0.0921134439714955</v>
      </c>
      <c r="E17" s="45" t="n">
        <v>0.0623799789382395</v>
      </c>
    </row>
    <row r="18">
      <c r="A18" t="n">
        <v>28.0</v>
      </c>
      <c r="B18" s="45" t="n">
        <v>0.094330650111969</v>
      </c>
      <c r="C18" s="45" t="n">
        <v>0.0915799049833215</v>
      </c>
      <c r="D18" s="45" t="n">
        <v>0.0883002207505519</v>
      </c>
      <c r="E18" s="45" t="n">
        <v>0.0691103356699503</v>
      </c>
    </row>
    <row r="19">
      <c r="A19" t="n">
        <v>29.0</v>
      </c>
      <c r="B19" s="45" t="n">
        <v>0.0859348022883594</v>
      </c>
      <c r="C19" s="45" t="n">
        <v>0.0984911319442699</v>
      </c>
      <c r="D19" s="45" t="n">
        <v>0.0812503081398215</v>
      </c>
      <c r="E19" s="45" t="n">
        <v>0.0731602264336697</v>
      </c>
    </row>
    <row r="20">
      <c r="A20" t="n">
        <v>30.0</v>
      </c>
      <c r="B20" s="45" t="n">
        <v>0.0753534626200508</v>
      </c>
      <c r="C20" s="45" t="n">
        <v>0.102030674898298</v>
      </c>
      <c r="D20" s="45" t="n">
        <v>0.0700995675349492</v>
      </c>
      <c r="E20" s="45" t="n">
        <v>0.0755077511017968</v>
      </c>
    </row>
    <row r="21">
      <c r="A21" t="n">
        <v>31.0</v>
      </c>
      <c r="B21" s="45" t="n">
        <v>0.0646450984097306</v>
      </c>
      <c r="C21" s="45" t="n">
        <v>0.106921500777936</v>
      </c>
      <c r="D21" s="45" t="n">
        <v>0.0662616774720506</v>
      </c>
      <c r="E21" s="45" t="n">
        <v>0.0854809495058629</v>
      </c>
    </row>
    <row r="22">
      <c r="A22" t="n">
        <v>32.0</v>
      </c>
      <c r="B22" s="45" t="n">
        <v>0.0538108485402376</v>
      </c>
      <c r="C22" s="45" t="n">
        <v>0.105990002541727</v>
      </c>
      <c r="D22" s="45" t="n">
        <v>0.0504244655824895</v>
      </c>
      <c r="E22" s="45" t="n">
        <v>0.0927096774193548</v>
      </c>
    </row>
    <row r="23">
      <c r="A23" t="n">
        <v>33.0</v>
      </c>
      <c r="B23" s="45" t="n">
        <v>0.0449659069967443</v>
      </c>
      <c r="C23" s="45" t="n">
        <v>0.0980058531273396</v>
      </c>
      <c r="D23" s="45" t="n">
        <v>0.0419502285424073</v>
      </c>
      <c r="E23" s="45" t="n">
        <v>0.0845774460143962</v>
      </c>
    </row>
    <row r="24">
      <c r="A24" t="n">
        <v>34.0</v>
      </c>
      <c r="B24" s="45" t="n">
        <v>0.0373039846078695</v>
      </c>
      <c r="C24" s="45" t="n">
        <v>0.0903898975011724</v>
      </c>
      <c r="D24" s="45" t="n">
        <v>0.0326744462967373</v>
      </c>
      <c r="E24" s="45" t="n">
        <v>0.0826522846838501</v>
      </c>
    </row>
    <row r="25">
      <c r="A25" t="n">
        <v>35.0</v>
      </c>
      <c r="B25" s="45" t="n">
        <v>0.0322984304026958</v>
      </c>
      <c r="C25" s="45" t="n">
        <v>0.0823805926299001</v>
      </c>
      <c r="D25" s="45" t="n">
        <v>0.0304777594728171</v>
      </c>
      <c r="E25" s="45" t="n">
        <v>0.0801124385101897</v>
      </c>
    </row>
    <row r="26">
      <c r="A26" t="n">
        <v>36.0</v>
      </c>
      <c r="B26" s="45" t="n">
        <v>0.0246878997544282</v>
      </c>
      <c r="C26" s="45" t="n">
        <v>0.0730145313871461</v>
      </c>
      <c r="D26" s="45" t="n">
        <v>0.0208892140128424</v>
      </c>
      <c r="E26" s="45" t="n">
        <v>0.0753902693954617</v>
      </c>
    </row>
    <row r="27">
      <c r="A27" t="n">
        <v>37.0</v>
      </c>
      <c r="B27" s="45" t="n">
        <v>0.0206955232893256</v>
      </c>
      <c r="C27" s="45" t="n">
        <v>0.0595522106626659</v>
      </c>
      <c r="D27" s="45" t="n">
        <v>0.0174878345498783</v>
      </c>
      <c r="E27" s="45" t="n">
        <v>0.0631393537023237</v>
      </c>
    </row>
    <row r="28">
      <c r="A28" t="n">
        <v>38.0</v>
      </c>
      <c r="B28" s="45" t="n">
        <v>0.0161680430566753</v>
      </c>
      <c r="C28" s="45" t="n">
        <v>0.0467101745690935</v>
      </c>
      <c r="D28" s="45" t="n">
        <v>0.0125760649087221</v>
      </c>
      <c r="E28" s="45" t="n">
        <v>0.0508022341598776</v>
      </c>
    </row>
    <row r="29">
      <c r="A29" t="n">
        <v>39.0</v>
      </c>
      <c r="B29" s="45" t="n">
        <v>0.0116122343182996</v>
      </c>
      <c r="C29" s="45" t="n">
        <v>0.0368885900022417</v>
      </c>
      <c r="D29" s="45" t="n">
        <v>0.0104068586153922</v>
      </c>
      <c r="E29" s="45" t="n">
        <v>0.0433495293045855</v>
      </c>
    </row>
    <row r="30">
      <c r="A30" t="n">
        <v>40.0</v>
      </c>
      <c r="B30" s="45" t="n">
        <v>0.0079907768148207</v>
      </c>
      <c r="C30" s="45" t="n">
        <v>0.0288523518570637</v>
      </c>
      <c r="D30" s="45" t="n">
        <v>0.00570020027730704</v>
      </c>
      <c r="E30" s="45" t="n">
        <v>0.0341389610893432</v>
      </c>
    </row>
    <row r="31">
      <c r="A31" t="n">
        <v>41.0</v>
      </c>
      <c r="B31" s="45" t="n">
        <v>0.0057449406489581</v>
      </c>
      <c r="C31" s="45" t="n">
        <v>0.0201375156473939</v>
      </c>
      <c r="D31" s="45" t="n">
        <v>0.00472465339632871</v>
      </c>
      <c r="E31" s="45" t="n">
        <v>0.0265310115437292</v>
      </c>
    </row>
    <row r="32">
      <c r="A32" t="n">
        <v>42.0</v>
      </c>
      <c r="B32" s="45" t="n">
        <v>0.00475758492087491</v>
      </c>
      <c r="C32" s="45" t="n">
        <v>0.0127350620067644</v>
      </c>
      <c r="D32" s="45" t="n">
        <v>0.00320763252045894</v>
      </c>
      <c r="E32" s="45" t="n">
        <v>0.01685303514377</v>
      </c>
    </row>
    <row r="33">
      <c r="A33" t="n">
        <v>43.0</v>
      </c>
      <c r="B33" s="45" t="n">
        <v>0.00258701183001105</v>
      </c>
      <c r="C33" s="45" t="n">
        <v>0.00782338534499918</v>
      </c>
      <c r="D33" s="45" t="n">
        <v>0.00208618085029854</v>
      </c>
      <c r="E33" s="45" t="n">
        <v>0.010426798428199</v>
      </c>
    </row>
    <row r="34">
      <c r="A34" t="n">
        <v>44.0</v>
      </c>
      <c r="B34" s="45" t="n">
        <v>0.0014900264359529</v>
      </c>
      <c r="C34" s="45" t="n">
        <v>0.00410746751060535</v>
      </c>
      <c r="D34" s="45" t="n">
        <v>0.00109032675730008</v>
      </c>
      <c r="E34" s="45" t="n">
        <v>0.00503106300262987</v>
      </c>
    </row>
    <row r="35">
      <c r="A35" t="n">
        <v>45.0</v>
      </c>
      <c r="B35" s="45" t="n">
        <v>9.51530378024656E-4</v>
      </c>
      <c r="C35" s="45" t="n">
        <v>0.00213065798745093</v>
      </c>
      <c r="D35" s="45" t="n">
        <v>6.58014988119174E-4</v>
      </c>
      <c r="E35" s="45" t="n">
        <v>0.00329855783982817</v>
      </c>
    </row>
    <row r="36">
      <c r="A36" t="n">
        <v>46.0</v>
      </c>
      <c r="B36" s="45" t="n">
        <v>7.17583179850264E-4</v>
      </c>
      <c r="C36" s="45" t="n">
        <v>0.00141676881198364</v>
      </c>
      <c r="D36" s="45" t="n">
        <v>7.08173502508115E-4</v>
      </c>
      <c r="E36" s="45" t="n">
        <v>0.00262329485834208</v>
      </c>
    </row>
    <row r="37">
      <c r="A37" t="n">
        <v>47.0</v>
      </c>
      <c r="B37" s="45" t="n">
        <v>3.16844231454711E-4</v>
      </c>
      <c r="C37" s="45" t="n">
        <v>7.42390497401633E-4</v>
      </c>
      <c r="D37" s="45" t="n">
        <v>1.41382723031246E-4</v>
      </c>
      <c r="E37" s="45" t="n">
        <v>0.0011857561047912</v>
      </c>
    </row>
    <row r="38">
      <c r="A38" t="n">
        <v>48.0</v>
      </c>
      <c r="B38" s="45" t="n">
        <v>7.91107946679324E-5</v>
      </c>
      <c r="C38" s="45" t="n">
        <v>4.99659323188735E-4</v>
      </c>
      <c r="D38" s="45" t="n">
        <v>0.0</v>
      </c>
      <c r="E38" s="45" t="n">
        <v>7.9370805974457E-4</v>
      </c>
    </row>
    <row r="39">
      <c r="A39" t="n">
        <v>49.0</v>
      </c>
      <c r="B39" s="45" t="n">
        <v>0.0</v>
      </c>
      <c r="C39" s="45" t="n">
        <v>2.28918075943572E-4</v>
      </c>
      <c r="D39" s="45" t="n">
        <v>0.0</v>
      </c>
      <c r="E39" s="45" t="n">
        <v>3.55479719881981E-4</v>
      </c>
    </row>
    <row r="40">
      <c r="A40" t="n">
        <v>50.0</v>
      </c>
      <c r="B40" s="45" t="n">
        <v>0.0</v>
      </c>
      <c r="C40" s="45" t="n">
        <v>1.68617477201512E-4</v>
      </c>
      <c r="D40" s="45" t="n">
        <v>0.0</v>
      </c>
      <c r="E40" s="45" t="n">
        <v>1.37509024029702E-4</v>
      </c>
    </row>
    <row r="41">
      <c r="A41" t="n">
        <v>51.0</v>
      </c>
      <c r="B41" s="45" t="n">
        <v>0.0</v>
      </c>
      <c r="C41" s="45" t="n">
        <v>9.88079526286444E-5</v>
      </c>
      <c r="D41" s="45" t="n">
        <v>0.0</v>
      </c>
      <c r="E41" s="45" t="n">
        <v>3.55063201249822E-4</v>
      </c>
    </row>
    <row r="42">
      <c r="A42" t="n">
        <v>52.0</v>
      </c>
      <c r="B42" s="45" t="n">
        <v>0.0</v>
      </c>
      <c r="C42" s="45" t="n">
        <v>2.81900573667667E-5</v>
      </c>
      <c r="D42" s="45" t="n">
        <v>0.0</v>
      </c>
      <c r="E42" s="45" t="n">
        <v>1.4280104244761E-4</v>
      </c>
    </row>
    <row r="43">
      <c r="A43" t="n">
        <v>53.0</v>
      </c>
      <c r="B43" s="45" t="n">
        <v>0.0</v>
      </c>
      <c r="C43" s="45" t="n">
        <v>0.0</v>
      </c>
      <c r="D43" s="45" t="n">
        <v>0.0</v>
      </c>
      <c r="E43" s="45" t="n">
        <v>0.0</v>
      </c>
    </row>
    <row r="44">
      <c r="A44" t="n">
        <v>54.0</v>
      </c>
      <c r="B44" s="45" t="n">
        <v>0.0</v>
      </c>
      <c r="C44" s="45" t="n">
        <v>4.17999038602211E-5</v>
      </c>
      <c r="D44" s="45" t="n">
        <v>0.0</v>
      </c>
      <c r="E44" s="45" t="n">
        <v>7.29341404711545E-5</v>
      </c>
    </row>
    <row r="45">
      <c r="A45" t="n">
        <v>55.0</v>
      </c>
      <c r="B45" s="45" t="n">
        <v>0.0</v>
      </c>
      <c r="C45" s="45" t="n">
        <v>1.4024852037811E-5</v>
      </c>
      <c r="D45" s="45" t="n">
        <v>0.0</v>
      </c>
      <c r="E45" s="45" t="n">
        <v>0.0</v>
      </c>
    </row>
    <row r="46">
      <c r="A46" t="n">
        <v>56.0</v>
      </c>
      <c r="B46" s="45" t="n">
        <v>0.0</v>
      </c>
      <c r="C46" s="45" t="n">
        <v>0.0</v>
      </c>
      <c r="D46" s="45" t="n">
        <v>0.0</v>
      </c>
      <c r="E46" s="45" t="n">
        <v>0.0</v>
      </c>
    </row>
  </sheetData>
  <pageMargins bottom="0.75" footer="0.3" header="0.3" left="0.7" right="0.7" top="0.75"/>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35"/>
  <sheetViews>
    <sheetView tabSelected="1" workbookViewId="0">
      <selection activeCell="A5" sqref="A5"/>
    </sheetView>
  </sheetViews>
  <sheetFormatPr defaultRowHeight="15" x14ac:dyDescent="0.25"/>
  <cols>
    <col min="1" max="1" customWidth="true" style="1" width="240.7109375" collapsed="true"/>
  </cols>
  <sheetData>
    <row ht="31.5" r="1" spans="1:1" x14ac:dyDescent="0.5">
      <c r="A1" s="2" t="s">
        <v>3</v>
      </c>
    </row>
    <row ht="23.25" r="2" spans="1:1" x14ac:dyDescent="0.35">
      <c r="A2" s="17" t="s">
        <v>9</v>
      </c>
    </row>
    <row ht="31.5" r="4" spans="1:1" x14ac:dyDescent="0.25">
      <c r="A4" s="24" t="s">
        <v>32</v>
      </c>
    </row>
    <row ht="15.75" r="5" spans="1:1" x14ac:dyDescent="0.25">
      <c r="A5" s="14" t="s">
        <v>12</v>
      </c>
    </row>
    <row ht="15.75" r="6" spans="1:1" x14ac:dyDescent="0.25">
      <c r="A6" s="15" t="s">
        <v>13</v>
      </c>
    </row>
    <row ht="15.75" r="7" spans="1:1" x14ac:dyDescent="0.25">
      <c r="A7" s="15" t="s">
        <v>16</v>
      </c>
    </row>
    <row ht="15.75" r="8" spans="1:1" x14ac:dyDescent="0.25">
      <c r="A8" s="15" t="s">
        <v>17</v>
      </c>
    </row>
    <row ht="15.75" r="9" spans="1:1" x14ac:dyDescent="0.25">
      <c r="A9" s="14"/>
    </row>
    <row ht="31.5" r="10" spans="1:1" x14ac:dyDescent="0.25">
      <c r="A10" s="24" t="s">
        <v>18</v>
      </c>
    </row>
    <row ht="15.75" r="11" spans="1:1" x14ac:dyDescent="0.25">
      <c r="A11" s="13"/>
    </row>
    <row ht="78.75" r="12" spans="1:1" x14ac:dyDescent="0.25">
      <c r="A12" s="24" t="s">
        <v>19</v>
      </c>
    </row>
    <row ht="15.75" r="13" spans="1:1" x14ac:dyDescent="0.25">
      <c r="A13" s="24"/>
    </row>
    <row ht="15.75" r="14" spans="1:1" x14ac:dyDescent="0.25">
      <c r="A14" s="14" t="s">
        <v>20</v>
      </c>
    </row>
    <row ht="15.75" r="15" spans="1:1" x14ac:dyDescent="0.25">
      <c r="A15" s="6"/>
    </row>
    <row ht="15.75" r="16" spans="1:1" x14ac:dyDescent="0.25">
      <c r="A16" s="24" t="s">
        <v>21</v>
      </c>
    </row>
    <row ht="15.75" r="17" spans="1:1" x14ac:dyDescent="0.25">
      <c r="A17" s="24" t="s">
        <v>22</v>
      </c>
    </row>
    <row ht="31.5" r="18" spans="1:1" x14ac:dyDescent="0.25">
      <c r="A18" s="24" t="s">
        <v>23</v>
      </c>
    </row>
    <row ht="31.5" r="19" spans="1:1" x14ac:dyDescent="0.25">
      <c r="A19" s="24" t="s">
        <v>24</v>
      </c>
    </row>
    <row ht="31.5" r="20" spans="1:1" x14ac:dyDescent="0.25">
      <c r="A20" s="24" t="s">
        <v>25</v>
      </c>
    </row>
    <row ht="15.75" r="21" spans="1:1" x14ac:dyDescent="0.25">
      <c r="A21" s="12"/>
    </row>
    <row ht="15.75" r="22" spans="1:1" x14ac:dyDescent="0.25">
      <c r="A22" s="24" t="s">
        <v>26</v>
      </c>
    </row>
    <row ht="15.75" r="23" spans="1:1" x14ac:dyDescent="0.25">
      <c r="A23" s="1" t="s">
        <v>2</v>
      </c>
    </row>
    <row r="24" spans="1:1" x14ac:dyDescent="0.25">
      <c r="A24" s="8" t="s">
        <v>27</v>
      </c>
    </row>
    <row r="25" spans="1:1" x14ac:dyDescent="0.25">
      <c r="A25" s="8" t="s">
        <v>28</v>
      </c>
    </row>
    <row r="27" spans="1:1" x14ac:dyDescent="0.25">
      <c r="A27" s="1" t="s">
        <v>1</v>
      </c>
    </row>
    <row r="28" spans="1:1" x14ac:dyDescent="0.25">
      <c r="A28" s="7" t="s">
        <v>27</v>
      </c>
    </row>
    <row r="30" spans="1:1" x14ac:dyDescent="0.25">
      <c r="A30" s="1" t="s">
        <v>29</v>
      </c>
    </row>
    <row r="31" spans="1:1" x14ac:dyDescent="0.25">
      <c r="A31" s="25" t="s">
        <v>30</v>
      </c>
    </row>
    <row ht="18.75" r="33" spans="1:1" x14ac:dyDescent="0.3">
      <c r="A33" s="10" t="s">
        <v>15</v>
      </c>
    </row>
    <row ht="18.75" r="35" spans="1:1" x14ac:dyDescent="0.3">
      <c r="A35" s="4" t="s">
        <v>0</v>
      </c>
    </row>
  </sheetData>
  <hyperlinks>
    <hyperlink display="Link to the article" r:id="rId1" ref="A24" xr:uid="{00000000-0004-0000-0100-000000000000}"/>
    <hyperlink display="Appendices to the article" r:id="rId2" ref="A25" xr:uid="{00000000-0004-0000-0100-000001000000}"/>
    <hyperlink display="Link to the article" r:id="rId3" ref="A28" xr:uid="{00000000-0004-0000-0100-000002000000}"/>
    <hyperlink display="https://www.birthbarometer.org/" r:id="rId4" ref="A33" xr:uid="{00000000-0004-0000-0100-000003000000}"/>
    <hyperlink r:id="rId5" ref="A31" xr:uid="{00000000-0004-0000-0100-000004000000}"/>
  </hyperlinks>
  <pageMargins bottom="0.75" footer="0.3" header="0.3" left="0.7" right="0.7" top="0.75"/>
  <pageSetup orientation="portrait" paperSize="9" r:id="rId6"/>
</worksheet>
</file>

<file path=xl/worksheets/sheet20.xml><?xml version="1.0" encoding="utf-8"?>
<worksheet xmlns="http://schemas.openxmlformats.org/spreadsheetml/2006/main">
  <dimension ref="A1:G70"/>
  <sheetViews>
    <sheetView workbookViewId="0"/>
  </sheetViews>
  <sheetFormatPr defaultRowHeight="15.0"/>
  <sheetData>
    <row r="1">
      <c r="A1" t="s">
        <v>87</v>
      </c>
    </row>
    <row r="2">
      <c r="A2" t="s">
        <v>35</v>
      </c>
      <c r="B2" t="s">
        <v>88</v>
      </c>
      <c r="C2" t="s">
        <v>39</v>
      </c>
      <c r="D2" t="s">
        <v>89</v>
      </c>
      <c r="E2" t="s">
        <v>40</v>
      </c>
      <c r="F2" t="s">
        <v>90</v>
      </c>
    </row>
    <row r="3">
      <c r="A3" t="n">
        <v>2002.0</v>
      </c>
      <c r="B3" t="n">
        <v>1.0</v>
      </c>
      <c r="C3" s="47" t="n">
        <v>1.35664645856929</v>
      </c>
      <c r="D3" s="47" t="n">
        <v>1.57908826268624</v>
      </c>
      <c r="E3" s="47" t="n">
        <v>1.37177500713033</v>
      </c>
      <c r="F3" s="47" t="n">
        <v>1.47755911697779</v>
      </c>
    </row>
    <row r="4">
      <c r="A4" t="n">
        <v>2002.0</v>
      </c>
      <c r="B4" t="n">
        <v>2.0</v>
      </c>
      <c r="C4" s="47" t="n">
        <v>1.38220512630267</v>
      </c>
      <c r="D4" s="47" t="n">
        <v>1.60542377973696</v>
      </c>
      <c r="E4" s="47" t="n">
        <v>1.4006266120014</v>
      </c>
      <c r="F4" s="47" t="n">
        <v>1.50866866806929</v>
      </c>
    </row>
    <row r="5">
      <c r="A5" t="n">
        <v>2002.0</v>
      </c>
      <c r="B5" t="n">
        <v>3.0</v>
      </c>
      <c r="C5" s="47" t="n">
        <v>1.38578335540632</v>
      </c>
      <c r="D5" s="47" t="n">
        <v>1.61385379922305</v>
      </c>
      <c r="E5" s="47" t="n">
        <v>1.4030716293661</v>
      </c>
      <c r="F5" s="47" t="n">
        <v>1.52955304628839</v>
      </c>
    </row>
    <row r="6">
      <c r="A6" t="n">
        <v>2002.0</v>
      </c>
      <c r="B6" t="n">
        <v>4.0</v>
      </c>
      <c r="C6" s="47" t="n">
        <v>1.39006244523628</v>
      </c>
      <c r="D6" s="47" t="n">
        <v>1.62347800575667</v>
      </c>
      <c r="E6" s="47" t="n">
        <v>1.40026690211615</v>
      </c>
      <c r="F6" s="47" t="n">
        <v>1.53142029556413</v>
      </c>
    </row>
    <row r="7">
      <c r="A7" t="n">
        <v>2003.0</v>
      </c>
      <c r="B7" t="n">
        <v>1.0</v>
      </c>
      <c r="C7" s="47" t="n">
        <v>1.38747621221374</v>
      </c>
      <c r="D7" s="47" t="n">
        <v>1.62027740766591</v>
      </c>
      <c r="E7" s="47" t="n">
        <v>1.39346177645157</v>
      </c>
      <c r="F7" s="47" t="n">
        <v>1.54150139249129</v>
      </c>
    </row>
    <row r="8">
      <c r="A8" t="n">
        <v>2003.0</v>
      </c>
      <c r="B8" t="n">
        <v>2.0</v>
      </c>
      <c r="C8" s="47" t="n">
        <v>1.38703545548123</v>
      </c>
      <c r="D8" s="47" t="n">
        <v>1.60992113428087</v>
      </c>
      <c r="E8" s="47" t="n">
        <v>1.39622263583707</v>
      </c>
      <c r="F8" s="47" t="n">
        <v>1.53232746933716</v>
      </c>
    </row>
    <row r="9">
      <c r="A9" t="n">
        <v>2003.0</v>
      </c>
      <c r="B9" t="n">
        <v>3.0</v>
      </c>
      <c r="C9" s="47" t="n">
        <v>1.38603154100881</v>
      </c>
      <c r="D9" s="47" t="n">
        <v>1.60701337743112</v>
      </c>
      <c r="E9" s="47" t="n">
        <v>1.39255603762019</v>
      </c>
      <c r="F9" s="47" t="n">
        <v>1.52578592641202</v>
      </c>
    </row>
    <row r="10">
      <c r="A10" t="n">
        <v>2003.0</v>
      </c>
      <c r="B10" t="n">
        <v>4.0</v>
      </c>
      <c r="C10" s="47" t="n">
        <v>1.38818339860241</v>
      </c>
      <c r="D10" s="47" t="n">
        <v>1.61161932571242</v>
      </c>
      <c r="E10" s="47" t="n">
        <v>1.39630017034975</v>
      </c>
      <c r="F10" s="47" t="n">
        <v>1.51637465031128</v>
      </c>
    </row>
    <row r="11">
      <c r="A11" t="n">
        <v>2004.0</v>
      </c>
      <c r="B11" t="n">
        <v>1.0</v>
      </c>
      <c r="C11" s="47" t="n">
        <v>1.39941303945339</v>
      </c>
      <c r="D11" s="47" t="n">
        <v>1.61262136073982</v>
      </c>
      <c r="E11" s="47" t="n">
        <v>1.39036863588442</v>
      </c>
      <c r="F11" s="47" t="n">
        <v>1.53439789878162</v>
      </c>
    </row>
    <row r="12">
      <c r="A12" t="n">
        <v>2004.0</v>
      </c>
      <c r="B12" t="n">
        <v>2.0</v>
      </c>
      <c r="C12" s="47" t="n">
        <v>1.40754180758832</v>
      </c>
      <c r="D12" s="47" t="n">
        <v>1.61938569230431</v>
      </c>
      <c r="E12" s="47" t="n">
        <v>1.39915590901527</v>
      </c>
      <c r="F12" s="47" t="n">
        <v>1.54125896702519</v>
      </c>
    </row>
    <row r="13">
      <c r="A13" t="n">
        <v>2004.0</v>
      </c>
      <c r="B13" t="n">
        <v>3.0</v>
      </c>
      <c r="C13" s="47" t="n">
        <v>1.41146045043964</v>
      </c>
      <c r="D13" s="47" t="n">
        <v>1.6336048851121</v>
      </c>
      <c r="E13" s="47" t="n">
        <v>1.40683294487254</v>
      </c>
      <c r="F13" s="47" t="n">
        <v>1.54934919784605</v>
      </c>
    </row>
    <row r="14">
      <c r="A14" t="n">
        <v>2004.0</v>
      </c>
      <c r="B14" t="n">
        <v>4.0</v>
      </c>
      <c r="C14" s="47" t="n">
        <v>1.41572237534065</v>
      </c>
      <c r="D14" s="47" t="n">
        <v>1.63732938777216</v>
      </c>
      <c r="E14" s="47" t="n">
        <v>1.41097478012782</v>
      </c>
      <c r="F14" s="47" t="n">
        <v>1.55499558375072</v>
      </c>
    </row>
    <row r="15">
      <c r="A15" t="n">
        <v>2005.0</v>
      </c>
      <c r="B15" t="n">
        <v>1.0</v>
      </c>
      <c r="C15" s="47" t="n">
        <v>1.41544947685027</v>
      </c>
      <c r="D15" s="47" t="n">
        <v>1.62932449072795</v>
      </c>
      <c r="E15" s="47" t="n">
        <v>1.40291603824561</v>
      </c>
      <c r="F15" s="47" t="n">
        <v>1.54888374802617</v>
      </c>
    </row>
    <row r="16">
      <c r="A16" t="n">
        <v>2005.0</v>
      </c>
      <c r="B16" t="n">
        <v>2.0</v>
      </c>
      <c r="C16" s="47" t="n">
        <v>1.41766857726505</v>
      </c>
      <c r="D16" s="47" t="n">
        <v>1.63487373609511</v>
      </c>
      <c r="E16" s="47" t="n">
        <v>1.39063899661923</v>
      </c>
      <c r="F16" s="47" t="n">
        <v>1.53904469898533</v>
      </c>
    </row>
    <row r="17">
      <c r="A17" t="n">
        <v>2005.0</v>
      </c>
      <c r="B17" t="n">
        <v>3.0</v>
      </c>
      <c r="C17" s="47" t="n">
        <v>1.41320251221934</v>
      </c>
      <c r="D17" s="47" t="n">
        <v>1.63006179020395</v>
      </c>
      <c r="E17" s="47" t="n">
        <v>1.38108434991758</v>
      </c>
      <c r="F17" s="47" t="n">
        <v>1.52155307232156</v>
      </c>
    </row>
    <row r="18">
      <c r="A18" t="n">
        <v>2005.0</v>
      </c>
      <c r="B18" t="n">
        <v>4.0</v>
      </c>
      <c r="C18" s="47" t="n">
        <v>1.40408942902796</v>
      </c>
      <c r="D18" s="47" t="n">
        <v>1.62844558290247</v>
      </c>
      <c r="E18" s="47" t="n">
        <v>1.37054558181432</v>
      </c>
      <c r="F18" s="47" t="n">
        <v>1.52675973656337</v>
      </c>
    </row>
    <row r="19">
      <c r="A19" t="n">
        <v>2006.0</v>
      </c>
      <c r="B19" t="n">
        <v>1.0</v>
      </c>
      <c r="C19" s="47" t="n">
        <v>1.4033174359135</v>
      </c>
      <c r="D19" s="47" t="n">
        <v>1.62377224427226</v>
      </c>
      <c r="E19" s="47" t="n">
        <v>1.37272803591907</v>
      </c>
      <c r="F19" s="47" t="n">
        <v>1.54075615021505</v>
      </c>
    </row>
    <row r="20">
      <c r="A20" t="n">
        <v>2006.0</v>
      </c>
      <c r="B20" t="n">
        <v>2.0</v>
      </c>
      <c r="C20" s="47" t="n">
        <v>1.40778917254619</v>
      </c>
      <c r="D20" s="47" t="n">
        <v>1.61394444422777</v>
      </c>
      <c r="E20" s="47" t="n">
        <v>1.38854133529032</v>
      </c>
      <c r="F20" s="47" t="n">
        <v>1.53114002482478</v>
      </c>
    </row>
    <row r="21">
      <c r="A21" t="n">
        <v>2006.0</v>
      </c>
      <c r="B21" t="n">
        <v>3.0</v>
      </c>
      <c r="C21" s="47" t="n">
        <v>1.40900194999069</v>
      </c>
      <c r="D21" s="47" t="n">
        <v>1.62318297068585</v>
      </c>
      <c r="E21" s="47" t="n">
        <v>1.38936098336575</v>
      </c>
      <c r="F21" s="47" t="n">
        <v>1.54287095112792</v>
      </c>
    </row>
    <row r="22">
      <c r="A22" t="n">
        <v>2006.0</v>
      </c>
      <c r="B22" t="n">
        <v>4.0</v>
      </c>
      <c r="C22" s="47" t="n">
        <v>1.40226435060238</v>
      </c>
      <c r="D22" s="47" t="n">
        <v>1.61845363944176</v>
      </c>
      <c r="E22" s="47" t="n">
        <v>1.38260892783167</v>
      </c>
      <c r="F22" s="47" t="n">
        <v>1.54990163760138</v>
      </c>
    </row>
    <row r="23">
      <c r="A23" t="n">
        <v>2007.0</v>
      </c>
      <c r="B23" t="n">
        <v>1.0</v>
      </c>
      <c r="C23" s="47" t="n">
        <v>1.39196925600845</v>
      </c>
      <c r="D23" s="47" t="n">
        <v>1.60452752818483</v>
      </c>
      <c r="E23" s="47" t="n">
        <v>1.37648098592093</v>
      </c>
      <c r="F23" s="47" t="n">
        <v>1.53341454073882</v>
      </c>
    </row>
    <row r="24">
      <c r="A24" t="n">
        <v>2007.0</v>
      </c>
      <c r="B24" t="n">
        <v>2.0</v>
      </c>
      <c r="C24" s="47" t="n">
        <v>1.39491749304756</v>
      </c>
      <c r="D24" s="47" t="n">
        <v>1.58328877992574</v>
      </c>
      <c r="E24" s="47" t="n">
        <v>1.38050006305051</v>
      </c>
      <c r="F24" s="47" t="n">
        <v>1.51560534246132</v>
      </c>
    </row>
    <row r="25">
      <c r="A25" t="n">
        <v>2007.0</v>
      </c>
      <c r="B25" t="n">
        <v>3.0</v>
      </c>
      <c r="C25" s="47" t="n">
        <v>1.39682468592742</v>
      </c>
      <c r="D25" s="47" t="n">
        <v>1.60190011715744</v>
      </c>
      <c r="E25" s="47" t="n">
        <v>1.37450102670454</v>
      </c>
      <c r="F25" s="47" t="n">
        <v>1.53495908402678</v>
      </c>
    </row>
    <row r="26">
      <c r="A26" t="n">
        <v>2007.0</v>
      </c>
      <c r="B26" t="n">
        <v>4.0</v>
      </c>
      <c r="C26" s="47" t="n">
        <v>1.39632118485055</v>
      </c>
      <c r="D26" s="47" t="n">
        <v>1.60796771914784</v>
      </c>
      <c r="E26" s="47" t="n">
        <v>1.37317396583044</v>
      </c>
      <c r="F26" s="47" t="n">
        <v>1.54074570682383</v>
      </c>
    </row>
    <row r="27">
      <c r="A27" t="n">
        <v>2008.0</v>
      </c>
      <c r="B27" t="n">
        <v>1.0</v>
      </c>
      <c r="C27" s="47" t="n">
        <v>1.40284875726688</v>
      </c>
      <c r="D27" s="47" t="n">
        <v>1.59568984468985</v>
      </c>
      <c r="E27" s="47" t="n">
        <v>1.37911954671639</v>
      </c>
      <c r="F27" s="47" t="n">
        <v>1.52939915219341</v>
      </c>
    </row>
    <row r="28">
      <c r="A28" t="n">
        <v>2008.0</v>
      </c>
      <c r="B28" t="n">
        <v>2.0</v>
      </c>
      <c r="C28" s="47" t="n">
        <v>1.40635436131726</v>
      </c>
      <c r="D28" s="47" t="n">
        <v>1.5952341609403</v>
      </c>
      <c r="E28" s="47" t="n">
        <v>1.38718941352048</v>
      </c>
      <c r="F28" s="47" t="n">
        <v>1.53508855497356</v>
      </c>
    </row>
    <row r="29">
      <c r="A29" t="n">
        <v>2008.0</v>
      </c>
      <c r="B29" t="n">
        <v>3.0</v>
      </c>
      <c r="C29" s="47" t="n">
        <v>1.40348114221914</v>
      </c>
      <c r="D29" s="47" t="n">
        <v>1.60869765995577</v>
      </c>
      <c r="E29" s="47" t="n">
        <v>1.38498191381444</v>
      </c>
      <c r="F29" s="47" t="n">
        <v>1.5532238630249</v>
      </c>
    </row>
    <row r="30">
      <c r="A30" t="n">
        <v>2008.0</v>
      </c>
      <c r="B30" t="n">
        <v>4.0</v>
      </c>
      <c r="C30" s="47" t="n">
        <v>1.40187230293587</v>
      </c>
      <c r="D30" s="47" t="n">
        <v>1.60500215856923</v>
      </c>
      <c r="E30" s="47" t="n">
        <v>1.37844621152774</v>
      </c>
      <c r="F30" s="47" t="n">
        <v>1.55931125228752</v>
      </c>
    </row>
    <row r="31">
      <c r="A31" t="n">
        <v>2009.0</v>
      </c>
      <c r="B31" t="n">
        <v>1.0</v>
      </c>
      <c r="C31" s="47" t="n">
        <v>1.3986590604099</v>
      </c>
      <c r="D31" s="47" t="n">
        <v>1.5950609949033</v>
      </c>
      <c r="E31" s="47" t="n">
        <v>1.3769571885224</v>
      </c>
      <c r="F31" s="47" t="n">
        <v>1.53137174224745</v>
      </c>
    </row>
    <row r="32">
      <c r="A32" t="n">
        <v>2009.0</v>
      </c>
      <c r="B32" t="n">
        <v>2.0</v>
      </c>
      <c r="C32" s="47" t="n">
        <v>1.40116428076994</v>
      </c>
      <c r="D32" s="47" t="n">
        <v>1.58900893819551</v>
      </c>
      <c r="E32" s="47" t="n">
        <v>1.37623577874791</v>
      </c>
      <c r="F32" s="47" t="n">
        <v>1.52306261773235</v>
      </c>
    </row>
    <row r="33">
      <c r="A33" t="n">
        <v>2009.0</v>
      </c>
      <c r="B33" t="n">
        <v>3.0</v>
      </c>
      <c r="C33" s="47" t="n">
        <v>1.40808262142066</v>
      </c>
      <c r="D33" s="47" t="n">
        <v>1.60557777777854</v>
      </c>
      <c r="E33" s="47" t="n">
        <v>1.38457238719249</v>
      </c>
      <c r="F33" s="47" t="n">
        <v>1.53999014698912</v>
      </c>
    </row>
    <row r="34">
      <c r="A34" t="n">
        <v>2009.0</v>
      </c>
      <c r="B34" t="n">
        <v>4.0</v>
      </c>
      <c r="C34" s="47" t="n">
        <v>1.41370455405487</v>
      </c>
      <c r="D34" s="47" t="n">
        <v>1.60550201861896</v>
      </c>
      <c r="E34" s="47" t="n">
        <v>1.39485786994298</v>
      </c>
      <c r="F34" s="47" t="n">
        <v>1.550767484439</v>
      </c>
    </row>
    <row r="35">
      <c r="A35" t="n">
        <v>2010.0</v>
      </c>
      <c r="B35" t="n">
        <v>1.0</v>
      </c>
      <c r="C35" s="47" t="n">
        <v>1.42302436451154</v>
      </c>
      <c r="D35" s="47" t="n">
        <v>1.62163475847911</v>
      </c>
      <c r="E35" s="47" t="n">
        <v>1.40439965010948</v>
      </c>
      <c r="F35" s="47" t="n">
        <v>1.56008410255104</v>
      </c>
    </row>
    <row r="36">
      <c r="A36" t="n">
        <v>2010.0</v>
      </c>
      <c r="B36" t="n">
        <v>2.0</v>
      </c>
      <c r="C36" s="47" t="n">
        <v>1.43331878099755</v>
      </c>
      <c r="D36" s="47" t="n">
        <v>1.62267712295979</v>
      </c>
      <c r="E36" s="47" t="n">
        <v>1.41417125437486</v>
      </c>
      <c r="F36" s="47" t="n">
        <v>1.57095948298908</v>
      </c>
    </row>
    <row r="37">
      <c r="A37" t="n">
        <v>2010.0</v>
      </c>
      <c r="B37" t="n">
        <v>3.0</v>
      </c>
      <c r="C37" s="47" t="n">
        <v>1.44273604402273</v>
      </c>
      <c r="D37" s="47" t="n">
        <v>1.63637224333727</v>
      </c>
      <c r="E37" s="47" t="n">
        <v>1.42529738305809</v>
      </c>
      <c r="F37" s="47" t="n">
        <v>1.60845052800537</v>
      </c>
    </row>
    <row r="38">
      <c r="A38" t="n">
        <v>2010.0</v>
      </c>
      <c r="B38" t="n">
        <v>4.0</v>
      </c>
      <c r="C38" s="47" t="n">
        <v>1.44726993962535</v>
      </c>
      <c r="D38" s="47" t="n">
        <v>1.6439026498276</v>
      </c>
      <c r="E38" s="47" t="n">
        <v>1.43361015625035</v>
      </c>
      <c r="F38" s="47" t="n">
        <v>1.60657635214692</v>
      </c>
    </row>
    <row r="39">
      <c r="A39" t="n">
        <v>2011.0</v>
      </c>
      <c r="B39" t="n">
        <v>1.0</v>
      </c>
      <c r="C39" s="47" t="n">
        <v>1.44069490941902</v>
      </c>
      <c r="D39" s="47" t="n">
        <v>1.64587595918416</v>
      </c>
      <c r="E39" s="47" t="n">
        <v>1.43259567307482</v>
      </c>
      <c r="F39" s="47" t="n">
        <v>1.62937809245511</v>
      </c>
    </row>
    <row r="40">
      <c r="A40" t="n">
        <v>2011.0</v>
      </c>
      <c r="B40" t="n">
        <v>2.0</v>
      </c>
      <c r="C40" s="47" t="n">
        <v>1.43626116777636</v>
      </c>
      <c r="D40" s="47" t="n">
        <v>1.62897901754661</v>
      </c>
      <c r="E40" s="47" t="n">
        <v>1.42818956330608</v>
      </c>
      <c r="F40" s="47" t="n">
        <v>1.60436064514719</v>
      </c>
    </row>
    <row r="41">
      <c r="A41" t="n">
        <v>2011.0</v>
      </c>
      <c r="B41" t="n">
        <v>3.0</v>
      </c>
      <c r="C41" s="47" t="n">
        <v>1.4355212133600599</v>
      </c>
      <c r="D41" s="47" t="n">
        <v>1.63632313201847</v>
      </c>
      <c r="E41" s="47" t="n">
        <v>1.41752415073438</v>
      </c>
      <c r="F41" s="47" t="n">
        <v>1.60797472756073</v>
      </c>
    </row>
    <row r="42">
      <c r="A42" t="n">
        <v>2011.0</v>
      </c>
      <c r="B42" t="n">
        <v>4.0</v>
      </c>
      <c r="C42" s="47" t="n">
        <v>1.43019554408983</v>
      </c>
      <c r="D42" s="47" t="n">
        <v>1.62770665083568</v>
      </c>
      <c r="E42" s="47" t="n">
        <v>1.4116672561483</v>
      </c>
      <c r="F42" s="47" t="n">
        <v>1.60194602057353</v>
      </c>
    </row>
    <row r="43">
      <c r="A43" t="n">
        <v>2012.0</v>
      </c>
      <c r="B43" t="n">
        <v>1.0</v>
      </c>
      <c r="C43" s="47" t="n">
        <v>1.43082971495429</v>
      </c>
      <c r="D43" s="47" t="n">
        <v>1.62226331413086</v>
      </c>
      <c r="E43" s="47" t="n">
        <v>1.40006350959424</v>
      </c>
      <c r="F43" s="47" t="n">
        <v>1.58696489010405</v>
      </c>
    </row>
    <row r="44">
      <c r="A44" t="n">
        <v>2012.0</v>
      </c>
      <c r="B44" t="n">
        <v>2.0</v>
      </c>
      <c r="C44" s="47" t="n">
        <v>1.4387339014872</v>
      </c>
      <c r="D44" s="47" t="n">
        <v>1.6303986235627</v>
      </c>
      <c r="E44" s="47" t="n">
        <v>1.40709285835433</v>
      </c>
      <c r="F44" s="47" t="n">
        <v>1.61096928843992</v>
      </c>
    </row>
    <row r="45">
      <c r="A45" t="n">
        <v>2012.0</v>
      </c>
      <c r="B45" t="n">
        <v>3.0</v>
      </c>
      <c r="C45" s="47" t="n">
        <v>1.44025182362497</v>
      </c>
      <c r="D45" s="47" t="n">
        <v>1.63535771875173</v>
      </c>
      <c r="E45" s="47" t="n">
        <v>1.41392906517032</v>
      </c>
      <c r="F45" s="47" t="n">
        <v>1.61989888679898</v>
      </c>
    </row>
    <row r="46">
      <c r="A46" t="n">
        <v>2012.0</v>
      </c>
      <c r="B46" t="n">
        <v>4.0</v>
      </c>
      <c r="C46" s="47" t="n">
        <v>1.43483389451528</v>
      </c>
      <c r="D46" s="47" t="n">
        <v>1.64547567891864</v>
      </c>
      <c r="E46" s="47" t="n">
        <v>1.40442259180861</v>
      </c>
      <c r="F46" s="47" t="n">
        <v>1.63102758144897</v>
      </c>
    </row>
    <row r="47">
      <c r="A47" t="n">
        <v>2013.0</v>
      </c>
      <c r="B47" t="n">
        <v>1.0</v>
      </c>
      <c r="C47" s="47" t="n">
        <v>1.42880164790836</v>
      </c>
      <c r="D47" s="47" t="n">
        <v>1.62624496714168</v>
      </c>
      <c r="E47" s="47" t="n">
        <v>1.39624741140398</v>
      </c>
      <c r="F47" s="47" t="n">
        <v>1.61849204828909</v>
      </c>
    </row>
    <row r="48">
      <c r="A48" t="n">
        <v>2013.0</v>
      </c>
      <c r="B48" t="n">
        <v>2.0</v>
      </c>
      <c r="C48" s="47" t="n">
        <v>1.43187272364117</v>
      </c>
      <c r="D48" s="47" t="n">
        <v>1.62477257263844</v>
      </c>
      <c r="E48" s="47" t="n">
        <v>1.39988331356065</v>
      </c>
      <c r="F48" s="47" t="n">
        <v>1.61945402858811</v>
      </c>
    </row>
    <row r="49">
      <c r="A49" t="n">
        <v>2013.0</v>
      </c>
      <c r="B49" t="n">
        <v>3.0</v>
      </c>
      <c r="C49" s="47" t="n">
        <v>1.44502561430827</v>
      </c>
      <c r="D49" s="47" t="n">
        <v>1.63746010745418</v>
      </c>
      <c r="E49" s="47" t="n">
        <v>1.40742273857705</v>
      </c>
      <c r="F49" s="47" t="n">
        <v>1.61937028209524</v>
      </c>
    </row>
    <row r="50">
      <c r="A50" t="n">
        <v>2013.0</v>
      </c>
      <c r="B50" t="n">
        <v>4.0</v>
      </c>
      <c r="C50" s="47" t="n">
        <v>1.45171434129533</v>
      </c>
      <c r="D50" s="47" t="n">
        <v>1.64914684247582</v>
      </c>
      <c r="E50" s="47" t="n">
        <v>1.41261936242343</v>
      </c>
      <c r="F50" s="47" t="n">
        <v>1.63995019406703</v>
      </c>
    </row>
    <row r="51">
      <c r="A51" t="n">
        <v>2014.0</v>
      </c>
      <c r="B51" t="n">
        <v>1.0</v>
      </c>
      <c r="C51" s="47" t="n">
        <v>1.45419293230486</v>
      </c>
      <c r="D51" s="47" t="n">
        <v>1.66190476521077</v>
      </c>
      <c r="E51" s="47" t="n">
        <v>1.40691038441622</v>
      </c>
      <c r="F51" s="47" t="n">
        <v>1.66056850272537</v>
      </c>
    </row>
    <row r="52">
      <c r="A52" t="n">
        <v>2014.0</v>
      </c>
      <c r="B52" t="n">
        <v>2.0</v>
      </c>
      <c r="C52" s="47" t="n">
        <v>1.46390710021436</v>
      </c>
      <c r="D52" s="47" t="n">
        <v>1.66036889730369</v>
      </c>
      <c r="E52" s="47" t="n">
        <v>1.40899467046411</v>
      </c>
      <c r="F52" s="47" t="n">
        <v>1.65270992777617</v>
      </c>
    </row>
    <row r="53">
      <c r="A53" t="n">
        <v>2014.0</v>
      </c>
      <c r="B53" t="n">
        <v>3.0</v>
      </c>
      <c r="C53" s="47" t="n">
        <v>1.47479350292155</v>
      </c>
      <c r="D53" s="47" t="n">
        <v>1.67534093760913</v>
      </c>
      <c r="E53" s="47" t="n">
        <v>1.41828147175964</v>
      </c>
      <c r="F53" s="47" t="n">
        <v>1.65995816192159</v>
      </c>
    </row>
    <row r="54">
      <c r="A54" t="n">
        <v>2014.0</v>
      </c>
      <c r="B54" t="n">
        <v>4.0</v>
      </c>
      <c r="C54" s="47" t="n">
        <v>1.47789332712781</v>
      </c>
      <c r="D54" s="47" t="n">
        <v>1.69246449734672</v>
      </c>
      <c r="E54" s="47" t="n">
        <v>1.41835365513265</v>
      </c>
      <c r="F54" s="47" t="n">
        <v>1.67467121738243</v>
      </c>
    </row>
    <row r="55">
      <c r="A55" t="n">
        <v>2015.0</v>
      </c>
      <c r="B55" t="n">
        <v>1.0</v>
      </c>
      <c r="C55" s="47" t="n">
        <v>1.48663027069807</v>
      </c>
      <c r="D55" s="47" t="n">
        <v>1.70136322860536</v>
      </c>
      <c r="E55" s="47" t="n">
        <v>1.4259245593399</v>
      </c>
      <c r="F55" s="47" t="n">
        <v>1.69081045170696</v>
      </c>
    </row>
    <row r="56">
      <c r="A56" t="n">
        <v>2015.0</v>
      </c>
      <c r="B56" t="n">
        <v>2.0</v>
      </c>
      <c r="C56" s="47" t="n">
        <v>1.49340979549665</v>
      </c>
      <c r="D56" s="47" t="n">
        <v>1.7060758844601</v>
      </c>
      <c r="E56" s="47" t="n">
        <v>1.42753793349664</v>
      </c>
      <c r="F56" s="47" t="n">
        <v>1.70348909170245</v>
      </c>
    </row>
    <row r="57">
      <c r="A57" t="n">
        <v>2015.0</v>
      </c>
      <c r="B57" t="n">
        <v>3.0</v>
      </c>
      <c r="C57" s="47" t="n">
        <v>1.49611162222882</v>
      </c>
      <c r="D57" s="47" t="n">
        <v>1.71849065110174</v>
      </c>
      <c r="E57" s="47" t="n">
        <v>1.42452761142138</v>
      </c>
      <c r="F57" s="47" t="n">
        <v>1.7053142938982</v>
      </c>
    </row>
    <row r="58">
      <c r="A58" t="n">
        <v>2015.0</v>
      </c>
      <c r="B58" t="n">
        <v>4.0</v>
      </c>
      <c r="C58" s="47" t="n">
        <v>1.49549929707879</v>
      </c>
      <c r="D58" s="47" t="n">
        <v>1.72597697475731</v>
      </c>
      <c r="E58" s="47" t="n">
        <v>1.41367358511146</v>
      </c>
      <c r="F58" s="47" t="n">
        <v>1.71741279035891</v>
      </c>
    </row>
    <row r="59">
      <c r="A59" t="n">
        <v>2016.0</v>
      </c>
      <c r="B59" t="n">
        <v>1.0</v>
      </c>
      <c r="C59" s="47" t="n">
        <v>1.49828681742936</v>
      </c>
      <c r="D59" s="47" t="n">
        <v>1.73358058676349</v>
      </c>
      <c r="E59" s="47" t="n">
        <v>1.41821299702559</v>
      </c>
      <c r="F59" s="47" t="n">
        <v>1.71156159169349</v>
      </c>
    </row>
    <row r="60">
      <c r="A60" t="n">
        <v>2016.0</v>
      </c>
      <c r="B60" t="n">
        <v>2.0</v>
      </c>
      <c r="C60" s="47" t="n">
        <v>1.51487979100485</v>
      </c>
      <c r="D60" s="47" t="n">
        <v>1.74313883138677</v>
      </c>
      <c r="E60" s="47" t="n">
        <v>1.42886105269371</v>
      </c>
      <c r="F60" s="47" t="n">
        <v>1.74303643751372</v>
      </c>
    </row>
    <row r="61">
      <c r="A61" t="n">
        <v>2016.0</v>
      </c>
      <c r="B61" t="n">
        <v>3.0</v>
      </c>
      <c r="C61" s="47" t="n">
        <v>1.52725078836047</v>
      </c>
      <c r="D61" s="47" t="n">
        <v>1.75935546196611</v>
      </c>
      <c r="E61" s="47" t="n">
        <v>1.43799193146858</v>
      </c>
      <c r="F61" s="47" t="n">
        <v>1.74220783823367</v>
      </c>
    </row>
    <row r="62">
      <c r="A62" t="n">
        <v>2016.0</v>
      </c>
      <c r="B62" t="n">
        <v>4.0</v>
      </c>
      <c r="C62" s="47" t="n">
        <v>1.52768672738748</v>
      </c>
      <c r="D62" s="47" t="n">
        <v>1.77231362891288</v>
      </c>
      <c r="E62" s="47" t="n">
        <v>1.43841026300983</v>
      </c>
      <c r="F62" s="47" t="n">
        <v>1.75942154441685</v>
      </c>
    </row>
    <row r="63">
      <c r="A63" t="n">
        <v>2017.0</v>
      </c>
      <c r="B63" t="n">
        <v>1.0</v>
      </c>
      <c r="C63" s="47" t="n">
        <v>1.52323611518009</v>
      </c>
      <c r="D63" s="47" t="n">
        <v>1.75539521960335</v>
      </c>
      <c r="E63" s="47" t="n">
        <v>1.42258953980787</v>
      </c>
      <c r="F63" s="47" t="n">
        <v>1.74159471355464</v>
      </c>
    </row>
    <row r="64">
      <c r="A64" t="n">
        <v>2017.0</v>
      </c>
      <c r="B64" t="n">
        <v>2.0</v>
      </c>
      <c r="C64" s="47" t="n">
        <v>1.52233968598567</v>
      </c>
      <c r="D64" s="47" t="n">
        <v>1.74773846325281</v>
      </c>
      <c r="E64" s="47" t="n">
        <v>1.41932714241925</v>
      </c>
      <c r="F64" s="47" t="n">
        <v>1.71973135916602</v>
      </c>
    </row>
    <row r="65">
      <c r="A65" t="n">
        <v>2017.0</v>
      </c>
      <c r="B65" t="n">
        <v>3.0</v>
      </c>
      <c r="C65" s="47" t="n">
        <v>1.51270150685276</v>
      </c>
      <c r="D65" s="47" t="n">
        <v>1.74005201438301</v>
      </c>
      <c r="E65" s="47" t="n">
        <v>1.41534911284071</v>
      </c>
      <c r="F65" s="47" t="n">
        <v>1.70954683214072</v>
      </c>
    </row>
    <row r="66">
      <c r="A66" t="n">
        <v>2017.0</v>
      </c>
      <c r="B66" t="n">
        <v>4.0</v>
      </c>
      <c r="C66" s="47" t="n">
        <v>1.50673274570154</v>
      </c>
      <c r="D66" s="47" t="n">
        <v>1.74570358161576</v>
      </c>
      <c r="E66" s="47" t="n">
        <v>1.40787315002717</v>
      </c>
      <c r="F66" s="47" t="n">
        <v>1.70393640587854</v>
      </c>
    </row>
    <row r="67">
      <c r="A67" t="n">
        <v>2018.0</v>
      </c>
      <c r="B67" t="n">
        <v>1.0</v>
      </c>
      <c r="C67" s="47" t="n">
        <v>1.49561133771143</v>
      </c>
      <c r="D67" s="47" t="n">
        <v>1.72320643648738</v>
      </c>
      <c r="E67" s="47" t="n">
        <v>1.38942735323427</v>
      </c>
      <c r="F67" s="47" t="n">
        <v>1.68486747105239</v>
      </c>
    </row>
    <row r="68">
      <c r="A68" t="n">
        <v>2018.0</v>
      </c>
      <c r="B68" t="n">
        <v>2.0</v>
      </c>
      <c r="C68" s="47" t="n">
        <v>1.48918549338901</v>
      </c>
      <c r="D68" s="47" t="n">
        <v>1.706683803074</v>
      </c>
      <c r="E68" s="47" t="n">
        <v>1.37699126567319</v>
      </c>
      <c r="F68" s="47" t="n">
        <v>1.66393329789775</v>
      </c>
    </row>
    <row r="69">
      <c r="A69" t="n">
        <v>2018.0</v>
      </c>
      <c r="B69" t="n">
        <v>3.0</v>
      </c>
      <c r="C69" s="47" t="n">
        <v>1.47755504366615</v>
      </c>
      <c r="D69" s="47" t="n">
        <v>1.70174778133816</v>
      </c>
      <c r="E69" s="47" t="n">
        <v>1.3667150030928</v>
      </c>
      <c r="F69" s="47" t="n">
        <v>1.66276757393382</v>
      </c>
    </row>
    <row r="70">
      <c r="A70" t="n">
        <v>2018.0</v>
      </c>
      <c r="B70" t="n">
        <v>4.0</v>
      </c>
      <c r="C70" s="47" t="n">
        <v>1.46663288296982</v>
      </c>
      <c r="D70" s="47" t="n">
        <v>1.6878431375254</v>
      </c>
      <c r="E70" s="47" t="n">
        <v>1.34852603515661</v>
      </c>
      <c r="F70" s="47" t="n">
        <v>1.6308189139498</v>
      </c>
    </row>
  </sheetData>
  <pageMargins bottom="0.75" footer="0.3" header="0.3" left="0.7" right="0.7" top="0.75"/>
</worksheet>
</file>

<file path=xl/worksheets/sheet21.xml><?xml version="1.0" encoding="utf-8"?>
<worksheet xmlns="http://schemas.openxmlformats.org/spreadsheetml/2006/main">
  <dimension ref="A1:D37"/>
  <sheetViews>
    <sheetView workbookViewId="0"/>
  </sheetViews>
  <sheetFormatPr defaultRowHeight="15.0"/>
  <sheetData>
    <row r="1">
      <c r="A1" t="s">
        <v>92</v>
      </c>
    </row>
    <row r="2">
      <c r="A2" t="s">
        <v>35</v>
      </c>
      <c r="B2" t="s">
        <v>71</v>
      </c>
      <c r="C2" t="s">
        <v>72</v>
      </c>
    </row>
    <row r="3">
      <c r="A3" t="n">
        <v>1984.0</v>
      </c>
      <c r="B3" s="49" t="n">
        <v>9.02</v>
      </c>
      <c r="C3" s="49" t="n">
        <v>23.64</v>
      </c>
    </row>
    <row r="4">
      <c r="A4" t="n">
        <v>1985.0</v>
      </c>
      <c r="B4" s="49" t="n">
        <v>8.709999999999999</v>
      </c>
      <c r="C4" s="49" t="n">
        <v>23.44</v>
      </c>
    </row>
    <row r="5">
      <c r="A5" t="n">
        <v>1986.0</v>
      </c>
      <c r="B5" s="49" t="n">
        <v>8.870000000000001</v>
      </c>
      <c r="C5" s="49" t="n">
        <v>24.03</v>
      </c>
    </row>
    <row r="6">
      <c r="A6" t="n">
        <v>1987.0</v>
      </c>
      <c r="B6" s="49" t="n">
        <v>9.13</v>
      </c>
      <c r="C6" s="49" t="n">
        <v>24.52</v>
      </c>
    </row>
    <row r="7">
      <c r="A7" t="n">
        <v>1988.0</v>
      </c>
      <c r="B7" s="49" t="n">
        <v>9.44</v>
      </c>
      <c r="C7" s="49" t="n">
        <v>24.2</v>
      </c>
    </row>
    <row r="8">
      <c r="A8" t="n">
        <v>1989.0</v>
      </c>
      <c r="B8" s="49" t="n">
        <v>10.299999999999999</v>
      </c>
      <c r="C8" s="49" t="n">
        <v>27.0</v>
      </c>
    </row>
    <row r="9">
      <c r="A9" t="n">
        <v>1990.0</v>
      </c>
      <c r="B9" s="49" t="n">
        <v>11.43</v>
      </c>
      <c r="C9" s="49" t="n">
        <v>27.950000000000003</v>
      </c>
    </row>
    <row r="10">
      <c r="A10" t="n">
        <v>1991.0</v>
      </c>
      <c r="B10" s="49" t="n">
        <v>13.38</v>
      </c>
      <c r="C10" s="49" t="n">
        <v>31.240000000000002</v>
      </c>
    </row>
    <row r="11">
      <c r="A11" t="n">
        <v>1992.0</v>
      </c>
      <c r="B11" s="49" t="n">
        <v>16.49</v>
      </c>
      <c r="C11" s="49" t="n">
        <v>35.010000000000005</v>
      </c>
    </row>
    <row r="12">
      <c r="A12" t="n">
        <v>1993.0</v>
      </c>
      <c r="B12" s="49" t="n">
        <v>18.07</v>
      </c>
      <c r="C12" s="49" t="n">
        <v>37.41</v>
      </c>
    </row>
    <row r="13">
      <c r="A13" t="n">
        <v>1994.0</v>
      </c>
      <c r="B13" s="49" t="n">
        <v>18.6</v>
      </c>
      <c r="C13" s="49" t="n">
        <v>37.78</v>
      </c>
    </row>
    <row r="14">
      <c r="A14" t="n">
        <v>1995.0</v>
      </c>
      <c r="B14" s="49" t="n">
        <v>19.1</v>
      </c>
      <c r="C14" s="49" t="n">
        <v>38.5</v>
      </c>
    </row>
    <row r="15">
      <c r="A15" t="n">
        <v>1996.0</v>
      </c>
      <c r="B15" s="49" t="n">
        <v>19.23</v>
      </c>
      <c r="C15" s="49" t="n">
        <v>37.980000000000004</v>
      </c>
    </row>
    <row r="16">
      <c r="A16" t="n">
        <v>1997.0</v>
      </c>
      <c r="B16" s="49" t="n">
        <v>19.33</v>
      </c>
      <c r="C16" s="49" t="n">
        <v>38.31</v>
      </c>
    </row>
    <row r="17">
      <c r="A17" t="n">
        <v>1998.0</v>
      </c>
      <c r="B17" s="49" t="n">
        <v>19.85</v>
      </c>
      <c r="C17" s="49" t="n">
        <v>39.190000000000005</v>
      </c>
    </row>
    <row r="18">
      <c r="A18" t="n">
        <v>1999.0</v>
      </c>
      <c r="B18" s="49" t="n">
        <v>20.810000000000002</v>
      </c>
      <c r="C18" s="49" t="n">
        <v>40.12</v>
      </c>
    </row>
    <row r="19">
      <c r="A19" t="n">
        <v>2000.0</v>
      </c>
      <c r="B19" s="49" t="n">
        <v>21.46</v>
      </c>
      <c r="C19" s="49" t="n">
        <v>41.620000000000005</v>
      </c>
    </row>
    <row r="20">
      <c r="A20" t="n">
        <v>2001.0</v>
      </c>
      <c r="B20" s="49" t="n">
        <v>21.91</v>
      </c>
      <c r="C20" s="49" t="n">
        <v>43.49</v>
      </c>
    </row>
    <row r="21">
      <c r="A21" t="n">
        <v>2002.0</v>
      </c>
      <c r="B21" s="49" t="n">
        <v>23.567902651819537</v>
      </c>
      <c r="C21" s="49" t="n">
        <v>45.24592159727295</v>
      </c>
    </row>
    <row r="22">
      <c r="A22" t="n">
        <v>2003.0</v>
      </c>
      <c r="B22" s="49" t="n">
        <v>24.35147639841963</v>
      </c>
      <c r="C22" s="49" t="n">
        <v>46.92466335072182</v>
      </c>
    </row>
    <row r="23">
      <c r="A23" t="n">
        <v>2004.0</v>
      </c>
      <c r="B23" s="49" t="n">
        <v>25.7382737311316</v>
      </c>
      <c r="C23" s="49" t="n">
        <v>49.258424299952544</v>
      </c>
    </row>
    <row r="24">
      <c r="A24" t="n">
        <v>2005.0</v>
      </c>
      <c r="B24" s="49" t="n">
        <v>26.8730016626167</v>
      </c>
      <c r="C24" s="49" t="n">
        <v>50.04778972520908</v>
      </c>
    </row>
    <row r="25">
      <c r="A25" t="n">
        <v>2006.0</v>
      </c>
      <c r="B25" s="49" t="n">
        <v>27.792181122776395</v>
      </c>
      <c r="C25" s="49" t="n">
        <v>50.876577840112205</v>
      </c>
    </row>
    <row r="26">
      <c r="A26" t="n">
        <v>2007.0</v>
      </c>
      <c r="B26" s="49" t="n">
        <v>28.991475409836063</v>
      </c>
      <c r="C26" s="49" t="n">
        <v>51.83891027539236</v>
      </c>
    </row>
    <row r="27">
      <c r="A27" t="n">
        <v>2008.0</v>
      </c>
      <c r="B27" s="49" t="n">
        <v>29.03333676304147</v>
      </c>
      <c r="C27" s="49" t="n">
        <v>52.63884892086331</v>
      </c>
    </row>
    <row r="28">
      <c r="A28" t="n">
        <v>2009.0</v>
      </c>
      <c r="B28" s="49" t="n">
        <v>29.266216074609662</v>
      </c>
      <c r="C28" s="49" t="n">
        <v>53.795033228401536</v>
      </c>
    </row>
    <row r="29">
      <c r="A29" t="n">
        <v>2010.0</v>
      </c>
      <c r="B29" s="49" t="n">
        <v>29.27408498641132</v>
      </c>
      <c r="C29" s="49" t="n">
        <v>52.810050586469515</v>
      </c>
    </row>
    <row r="30">
      <c r="A30" t="n">
        <v>2011.0</v>
      </c>
      <c r="B30" s="49" t="n">
        <v>29.49083972397547</v>
      </c>
      <c r="C30" s="49" t="n">
        <v>53.04347826086957</v>
      </c>
    </row>
    <row r="31">
      <c r="A31" t="n">
        <v>2012.0</v>
      </c>
      <c r="B31" s="49" t="n">
        <v>29.523001317256053</v>
      </c>
      <c r="C31" s="49" t="n">
        <v>52.652614289624964</v>
      </c>
    </row>
    <row r="32">
      <c r="A32" t="n">
        <v>2013.0</v>
      </c>
      <c r="B32" s="49" t="n">
        <v>30.003781671498803</v>
      </c>
      <c r="C32" s="49" t="n">
        <v>52.59215665293456</v>
      </c>
    </row>
    <row r="33">
      <c r="A33" t="n">
        <v>2014.0</v>
      </c>
      <c r="B33" s="49" t="n">
        <v>31.106678740118937</v>
      </c>
      <c r="C33" s="49" t="n">
        <v>54.11214953271028</v>
      </c>
    </row>
    <row r="34">
      <c r="A34" t="n">
        <v>2015.0</v>
      </c>
      <c r="B34" s="49" t="n">
        <v>32.62227278652777</v>
      </c>
      <c r="C34" s="49" t="n">
        <v>54.95459334704731</v>
      </c>
    </row>
    <row r="35">
      <c r="A35" t="n">
        <v>2016.0</v>
      </c>
      <c r="B35" s="49" t="n">
        <v>33.668662674650705</v>
      </c>
      <c r="C35" s="49" t="n">
        <v>55.77773505095174</v>
      </c>
    </row>
    <row r="36">
      <c r="A36" t="n">
        <v>2017.0</v>
      </c>
      <c r="B36" s="49" t="n">
        <v>33.9267171042872</v>
      </c>
      <c r="C36" s="49" t="n">
        <v>56.19167962674961</v>
      </c>
    </row>
    <row r="37">
      <c r="A37" t="n">
        <v>2018.0</v>
      </c>
      <c r="B37" s="49" t="n">
        <v>33.756941602852635</v>
      </c>
      <c r="C37" s="49" t="n">
        <v>55.99860265495559</v>
      </c>
    </row>
  </sheetData>
  <pageMargins bottom="0.75" footer="0.3" header="0.3" left="0.7" right="0.7" top="0.75"/>
</worksheet>
</file>

<file path=xl/worksheets/sheet22.xml><?xml version="1.0" encoding="utf-8"?>
<worksheet xmlns="http://schemas.openxmlformats.org/spreadsheetml/2006/main">
  <dimension ref="A1:D81"/>
  <sheetViews>
    <sheetView workbookViewId="0"/>
  </sheetViews>
  <sheetFormatPr defaultRowHeight="15.0"/>
  <sheetData>
    <row r="1">
      <c r="A1" t="s">
        <v>94</v>
      </c>
    </row>
    <row r="2">
      <c r="A2" t="s">
        <v>95</v>
      </c>
      <c r="B2" t="s">
        <v>71</v>
      </c>
      <c r="C2" t="s">
        <v>72</v>
      </c>
    </row>
    <row r="3">
      <c r="A3" t="n">
        <v>1910.0</v>
      </c>
      <c r="B3" s="51" t="n">
        <v>1.88082</v>
      </c>
      <c r="C3" s="51" t="n">
        <v>1.26281</v>
      </c>
    </row>
    <row r="4">
      <c r="A4" t="n">
        <v>1911.0</v>
      </c>
      <c r="B4" s="51" t="n">
        <v>1.90608</v>
      </c>
      <c r="C4" s="51" t="n">
        <v>1.28941</v>
      </c>
    </row>
    <row r="5">
      <c r="A5" t="n">
        <v>1912.0</v>
      </c>
      <c r="B5" s="51" t="n">
        <v>1.90633</v>
      </c>
      <c r="C5" s="51" t="n">
        <v>1.34811</v>
      </c>
    </row>
    <row r="6">
      <c r="A6" t="n">
        <v>1913.0</v>
      </c>
      <c r="B6" s="51" t="n">
        <v>1.94829</v>
      </c>
      <c r="C6" s="51" t="n">
        <v>1.33034</v>
      </c>
    </row>
    <row r="7">
      <c r="A7" t="n">
        <v>1914.0</v>
      </c>
      <c r="B7" s="51" t="n">
        <v>1.95125</v>
      </c>
      <c r="C7" s="51" t="n">
        <v>1.34256</v>
      </c>
    </row>
    <row r="8">
      <c r="A8" t="n">
        <v>1915.0</v>
      </c>
      <c r="B8" s="51" t="n">
        <v>1.93513</v>
      </c>
      <c r="C8" s="51" t="n">
        <v>1.33891</v>
      </c>
    </row>
    <row r="9">
      <c r="A9" t="n">
        <v>1916.0</v>
      </c>
      <c r="B9" s="51" t="n">
        <v>1.95034</v>
      </c>
      <c r="C9" s="51" t="n">
        <v>1.36079</v>
      </c>
    </row>
    <row r="10">
      <c r="A10" t="n">
        <v>1917.0</v>
      </c>
      <c r="B10" s="51" t="n">
        <v>2.00787</v>
      </c>
      <c r="C10" s="51" t="n">
        <v>1.38107</v>
      </c>
    </row>
    <row r="11">
      <c r="A11" t="n">
        <v>1918.0</v>
      </c>
      <c r="B11" s="51" t="n">
        <v>2.02018</v>
      </c>
      <c r="C11" s="51" t="n">
        <v>1.39862</v>
      </c>
    </row>
    <row r="12">
      <c r="A12" t="n">
        <v>1919.0</v>
      </c>
      <c r="B12" s="51" t="n">
        <v>2.01141</v>
      </c>
      <c r="C12" s="51" t="n">
        <v>1.37308</v>
      </c>
    </row>
    <row r="13">
      <c r="A13" t="n">
        <v>1920.0</v>
      </c>
      <c r="B13" s="51" t="n">
        <v>2.03041</v>
      </c>
      <c r="C13" s="51" t="n">
        <v>1.39103</v>
      </c>
    </row>
    <row r="14">
      <c r="A14" t="n">
        <v>1921.0</v>
      </c>
      <c r="B14" s="51" t="n">
        <v>2.04465</v>
      </c>
      <c r="C14" s="51" t="n">
        <v>1.38421</v>
      </c>
    </row>
    <row r="15">
      <c r="A15" t="n">
        <v>1922.0</v>
      </c>
      <c r="B15" s="51" t="n">
        <v>2.01718</v>
      </c>
      <c r="C15" s="51" t="n">
        <v>1.34759</v>
      </c>
    </row>
    <row r="16">
      <c r="A16" t="n">
        <v>1923.0</v>
      </c>
      <c r="B16" s="51" t="n">
        <v>2.03842</v>
      </c>
      <c r="C16" s="51" t="n">
        <v>1.34389</v>
      </c>
    </row>
    <row r="17">
      <c r="A17" t="n">
        <v>1924.0</v>
      </c>
      <c r="B17" s="51" t="n">
        <v>2.06646</v>
      </c>
      <c r="C17" s="51" t="n">
        <v>1.34414</v>
      </c>
    </row>
    <row r="18">
      <c r="A18" t="n">
        <v>1925.0</v>
      </c>
      <c r="B18" s="51" t="n">
        <v>2.05354</v>
      </c>
      <c r="C18" s="51" t="n">
        <v>1.29425</v>
      </c>
    </row>
    <row r="19">
      <c r="A19" t="n">
        <v>1926.0</v>
      </c>
      <c r="B19" s="51" t="n">
        <v>2.10461</v>
      </c>
      <c r="C19" s="51" t="n">
        <v>1.3426</v>
      </c>
    </row>
    <row r="20">
      <c r="A20" t="n">
        <v>1927.0</v>
      </c>
      <c r="B20" s="51" t="n">
        <v>2.15389</v>
      </c>
      <c r="C20" s="51" t="n">
        <v>1.38901</v>
      </c>
    </row>
    <row r="21">
      <c r="A21" t="n">
        <v>1928.0</v>
      </c>
      <c r="B21" s="51" t="n">
        <v>2.22825</v>
      </c>
      <c r="C21" s="51" t="n">
        <v>1.47969</v>
      </c>
    </row>
    <row r="22">
      <c r="A22" t="n">
        <v>1929.0</v>
      </c>
      <c r="B22" s="51" t="n">
        <v>2.2713</v>
      </c>
      <c r="C22" s="51" t="n">
        <v>1.48021</v>
      </c>
    </row>
    <row r="23">
      <c r="A23" t="n">
        <v>1930.0</v>
      </c>
      <c r="B23" s="51" t="n">
        <v>2.32377</v>
      </c>
      <c r="C23" s="51" t="n">
        <v>1.53673</v>
      </c>
    </row>
    <row r="24">
      <c r="A24" t="n">
        <v>1931.0</v>
      </c>
      <c r="B24" s="51" t="n">
        <v>2.35839</v>
      </c>
      <c r="C24" s="51" t="n">
        <v>1.58017</v>
      </c>
    </row>
    <row r="25">
      <c r="A25" t="n">
        <v>1932.0</v>
      </c>
      <c r="B25" s="51" t="n">
        <v>2.41683</v>
      </c>
      <c r="C25" s="51" t="n">
        <v>1.61627</v>
      </c>
    </row>
    <row r="26">
      <c r="A26" t="n">
        <v>1933.0</v>
      </c>
      <c r="B26" s="51" t="n">
        <v>2.46353</v>
      </c>
      <c r="C26" s="51" t="n">
        <v>1.71036</v>
      </c>
    </row>
    <row r="27">
      <c r="A27" t="n">
        <v>1934.0</v>
      </c>
      <c r="B27" s="51" t="n">
        <v>2.4819</v>
      </c>
      <c r="C27" s="51" t="n">
        <v>1.72115</v>
      </c>
    </row>
    <row r="28">
      <c r="A28" t="n">
        <v>1935.0</v>
      </c>
      <c r="B28" s="51" t="n">
        <v>2.48314</v>
      </c>
      <c r="C28" s="51" t="n">
        <v>1.73621</v>
      </c>
    </row>
    <row r="29">
      <c r="A29" t="n">
        <v>1936.0</v>
      </c>
      <c r="B29" s="51" t="n">
        <v>2.46707</v>
      </c>
      <c r="C29" s="51" t="n">
        <v>1.74042</v>
      </c>
    </row>
    <row r="30">
      <c r="A30" t="n">
        <v>1937.0</v>
      </c>
      <c r="B30" s="51" t="n">
        <v>2.44338</v>
      </c>
      <c r="C30" s="51" t="n">
        <v>1.75193</v>
      </c>
    </row>
    <row r="31">
      <c r="A31" t="n">
        <v>1938.0</v>
      </c>
      <c r="B31" s="51" t="n">
        <v>2.39092</v>
      </c>
      <c r="C31" s="51" t="n">
        <v>1.72661</v>
      </c>
    </row>
    <row r="32">
      <c r="A32" t="n">
        <v>1939.0</v>
      </c>
      <c r="B32" s="51" t="n">
        <v>2.26765</v>
      </c>
      <c r="C32" s="51" t="n">
        <v>1.63926</v>
      </c>
    </row>
    <row r="33">
      <c r="A33" t="n">
        <v>1940.0</v>
      </c>
      <c r="B33" s="51" t="n">
        <v>2.21013</v>
      </c>
      <c r="C33" s="51" t="n">
        <v>1.59237</v>
      </c>
    </row>
    <row r="34">
      <c r="A34" t="n">
        <v>1941.0</v>
      </c>
      <c r="B34" s="51" t="n">
        <v>2.16145</v>
      </c>
      <c r="C34" s="51" t="n">
        <v>1.57838</v>
      </c>
    </row>
    <row r="35">
      <c r="A35" t="n">
        <v>1942.0</v>
      </c>
      <c r="B35" s="51" t="n">
        <v>2.12664</v>
      </c>
      <c r="C35" s="51" t="n">
        <v>1.56069</v>
      </c>
    </row>
    <row r="36">
      <c r="A36" t="n">
        <v>1943.0</v>
      </c>
      <c r="B36" s="51" t="n">
        <v>2.0621</v>
      </c>
      <c r="C36" s="51" t="n">
        <v>1.5311</v>
      </c>
    </row>
    <row r="37">
      <c r="A37" t="n">
        <v>1944.0</v>
      </c>
      <c r="B37" s="51" t="n">
        <v>2.03449</v>
      </c>
      <c r="C37" s="51" t="n">
        <v>1.54073</v>
      </c>
    </row>
    <row r="38">
      <c r="A38" t="n">
        <v>1945.0</v>
      </c>
      <c r="B38" s="51" t="n">
        <v>2.02386</v>
      </c>
      <c r="C38" s="51" t="n">
        <v>1.56442</v>
      </c>
    </row>
    <row r="39">
      <c r="A39" t="n">
        <v>1946.0</v>
      </c>
      <c r="B39" s="51" t="n">
        <v>2.04910851940957</v>
      </c>
      <c r="C39" s="51" t="n">
        <v>1.55684</v>
      </c>
    </row>
    <row r="40">
      <c r="A40" t="n">
        <v>1947.0</v>
      </c>
      <c r="B40" s="51" t="n">
        <v>1.98782</v>
      </c>
      <c r="C40" s="51" t="n">
        <v>1.53487</v>
      </c>
    </row>
    <row r="41">
      <c r="A41" t="n">
        <v>1948.0</v>
      </c>
      <c r="B41" s="51" t="n">
        <v>1.97607791145779</v>
      </c>
      <c r="C41" s="51" t="n">
        <v>1.54419</v>
      </c>
    </row>
    <row r="42">
      <c r="A42" t="n">
        <v>1949.0</v>
      </c>
      <c r="B42" s="51" t="n">
        <v>1.97590408115841</v>
      </c>
      <c r="C42" s="51" t="n">
        <v>1.56363360666479</v>
      </c>
    </row>
    <row r="43">
      <c r="A43" t="n">
        <v>1950.0</v>
      </c>
      <c r="B43" s="51" t="n">
        <v>1.95659520384708</v>
      </c>
      <c r="C43" s="51" t="n">
        <v>1.57225775648859</v>
      </c>
    </row>
    <row r="44">
      <c r="A44" t="n">
        <v>1951.0</v>
      </c>
      <c r="B44" s="51" t="n">
        <v>1.91803414011695</v>
      </c>
      <c r="C44" s="51" t="n">
        <v>1.52372</v>
      </c>
    </row>
    <row r="45">
      <c r="A45" t="n">
        <v>1952.0</v>
      </c>
      <c r="B45" s="51" t="n">
        <v>1.89171938811439</v>
      </c>
      <c r="C45" s="51" t="n">
        <v>1.53325</v>
      </c>
    </row>
    <row r="46">
      <c r="A46" t="n">
        <v>1953.0</v>
      </c>
      <c r="B46" s="51" t="n">
        <v>1.88274313908929</v>
      </c>
      <c r="C46" s="51" t="n">
        <v>1.53907011580081</v>
      </c>
    </row>
    <row r="47">
      <c r="A47" t="n">
        <v>1954.0</v>
      </c>
      <c r="B47" s="51" t="n">
        <v>1.84417881688319</v>
      </c>
      <c r="C47" s="51" t="n">
        <v>1.51450336508974</v>
      </c>
    </row>
    <row r="48">
      <c r="A48" t="n">
        <v>1955.0</v>
      </c>
      <c r="B48" s="51" t="n">
        <v>1.82941638569762</v>
      </c>
      <c r="C48" s="51" t="n">
        <v>1.51552673705158</v>
      </c>
    </row>
    <row r="49">
      <c r="A49" t="n">
        <v>1956.0</v>
      </c>
      <c r="B49" s="51" t="n">
        <v>1.80400198241538</v>
      </c>
      <c r="C49" s="51" t="n">
        <v>1.46157203313959</v>
      </c>
    </row>
    <row r="50">
      <c r="A50" t="n">
        <v>1957.0</v>
      </c>
      <c r="B50" s="51" t="n">
        <v>1.7826599091452</v>
      </c>
      <c r="C50" s="51" t="n">
        <v>1.44251592084815</v>
      </c>
    </row>
    <row r="51">
      <c r="A51" t="n">
        <v>1958.0</v>
      </c>
      <c r="B51" s="51" t="n">
        <v>1.77870492987387</v>
      </c>
      <c r="C51" s="51" t="n">
        <v>1.44376599161854</v>
      </c>
    </row>
    <row r="52">
      <c r="A52" t="n">
        <v>1959.0</v>
      </c>
      <c r="B52" s="51" t="n">
        <v>1.77634810231509</v>
      </c>
      <c r="C52" s="51" t="n">
        <v>1.45572655978821</v>
      </c>
    </row>
    <row r="53">
      <c r="A53" t="n">
        <v>1960.0</v>
      </c>
      <c r="B53" s="51" t="n">
        <v>1.77125849513365</v>
      </c>
      <c r="C53" s="51" t="n">
        <v>1.47084085706485</v>
      </c>
    </row>
    <row r="54">
      <c r="A54" t="n">
        <v>1961.0</v>
      </c>
      <c r="B54" s="51" t="n">
        <v>1.75100416426027</v>
      </c>
      <c r="C54" s="51" t="n">
        <v>1.41183706719932</v>
      </c>
    </row>
    <row r="55">
      <c r="A55" t="n">
        <v>1962.0</v>
      </c>
      <c r="B55" s="51" t="n">
        <v>1.73673483694081</v>
      </c>
      <c r="C55" s="51" t="n">
        <v>1.40577028269238</v>
      </c>
    </row>
    <row r="56">
      <c r="A56" t="n">
        <v>1963.0</v>
      </c>
      <c r="B56" s="51" t="n">
        <v>1.71739678331128</v>
      </c>
      <c r="C56" s="51" t="n">
        <v>1.38264786005752</v>
      </c>
    </row>
    <row r="57">
      <c r="A57" t="n">
        <v>1964.0</v>
      </c>
      <c r="B57" s="51" t="n">
        <v>1.70648997825673</v>
      </c>
      <c r="C57" s="51" t="n">
        <v>1.39920458129383</v>
      </c>
    </row>
    <row r="58">
      <c r="A58" t="n">
        <v>1965.0</v>
      </c>
      <c r="B58" s="51" t="n">
        <v>1.71411979629816</v>
      </c>
      <c r="C58" s="51" t="n">
        <v>1.42360933328457</v>
      </c>
    </row>
    <row r="59">
      <c r="A59" t="n">
        <v>1966.0</v>
      </c>
      <c r="B59" s="51" t="n">
        <v>1.69079439997617</v>
      </c>
      <c r="C59" s="51" t="n">
        <v>1.41455234563581</v>
      </c>
    </row>
    <row r="60">
      <c r="A60" t="n">
        <v>1967.0</v>
      </c>
      <c r="B60" s="51" t="n">
        <v>1.66964332416637</v>
      </c>
      <c r="C60" s="51" t="n">
        <v>1.39419398005864</v>
      </c>
    </row>
    <row r="61">
      <c r="A61" t="n">
        <v>1968.0</v>
      </c>
      <c r="B61" s="51" t="n">
        <v>1.65518690444646</v>
      </c>
      <c r="C61" s="51" t="n">
        <v>1.41336910567881</v>
      </c>
    </row>
    <row r="62">
      <c r="A62" t="n">
        <v>1969.0</v>
      </c>
      <c r="B62" s="51" t="n">
        <v>1.64786766649408</v>
      </c>
      <c r="C62" s="51" t="n">
        <v>1.38890056647778</v>
      </c>
    </row>
    <row r="63">
      <c r="A63" t="n">
        <v>1970.0</v>
      </c>
      <c r="B63" s="51" t="n">
        <v>1.65047659483244</v>
      </c>
      <c r="C63" s="51" t="n">
        <v>1.42395219782295</v>
      </c>
    </row>
    <row r="64">
      <c r="A64" t="n">
        <v>1971.0</v>
      </c>
      <c r="B64" s="51" t="n">
        <v>1.66122498444892</v>
      </c>
      <c r="C64" s="51" t="n">
        <v>1.46509684406315</v>
      </c>
    </row>
    <row r="65">
      <c r="A65" t="n">
        <v>1972.0</v>
      </c>
      <c r="B65" s="51" t="n">
        <v>1.66381095030348</v>
      </c>
      <c r="C65" s="51" t="n">
        <v>1.49286643567797</v>
      </c>
    </row>
    <row r="66">
      <c r="A66" t="n">
        <v>1973.0</v>
      </c>
      <c r="B66" s="51" t="n">
        <v>1.67509311138664</v>
      </c>
      <c r="C66" s="51" t="n">
        <v>1.53621655253304</v>
      </c>
    </row>
    <row r="67">
      <c r="A67" t="n">
        <v>1974.0</v>
      </c>
      <c r="B67" s="51" t="n">
        <v>1.676606410919</v>
      </c>
      <c r="C67" s="51" t="n">
        <v>1.54099554004738</v>
      </c>
    </row>
    <row r="68">
      <c r="A68" t="n">
        <v>1975.0</v>
      </c>
      <c r="B68" s="51" t="n">
        <v>1.66502520740284</v>
      </c>
      <c r="C68" s="51" t="n">
        <v>1.56342363759962</v>
      </c>
    </row>
    <row r="69">
      <c r="A69" t="n">
        <v>1976.0</v>
      </c>
      <c r="B69" s="51" t="n">
        <v>1.65551745675387</v>
      </c>
      <c r="C69" s="51" t="n">
        <v>1.54630433998199</v>
      </c>
    </row>
    <row r="70">
      <c r="A70" t="n">
        <v>1977.0</v>
      </c>
      <c r="B70" s="51" t="n">
        <v>1.65098003078945</v>
      </c>
      <c r="C70" s="51" t="n">
        <v>1.61289740817826</v>
      </c>
    </row>
    <row r="71">
      <c r="A71" t="n">
        <v>1978.0</v>
      </c>
      <c r="B71" s="51" t="n">
        <v>1.65474179841586</v>
      </c>
      <c r="C71" s="51" t="n">
        <v>1.5951749195054</v>
      </c>
    </row>
    <row r="72">
      <c r="A72" t="n">
        <v>1979.0</v>
      </c>
      <c r="B72" s="51" t="n">
        <v>1.64262069386492</v>
      </c>
      <c r="C72" s="51" t="n">
        <v>1.60521948230845</v>
      </c>
    </row>
    <row r="73">
      <c r="A73" t="n">
        <v>1980.0</v>
      </c>
      <c r="B73" s="51" t="n">
        <v>1.63470504747117</v>
      </c>
      <c r="C73" s="51" t="n">
        <v>1.61318052084856</v>
      </c>
    </row>
    <row r="74">
      <c r="A74" t="n">
        <v>1981.0</v>
      </c>
      <c r="B74" s="51" t="n">
        <v>1.61983118388512</v>
      </c>
      <c r="C74" s="51" t="n">
        <v>1.57679104216114</v>
      </c>
    </row>
    <row r="75">
      <c r="A75" t="n">
        <v>1982.0</v>
      </c>
      <c r="B75" s="51" t="n">
        <v>1.61988716760423</v>
      </c>
      <c r="C75" s="51" t="n">
        <v>1.58256988417244</v>
      </c>
    </row>
    <row r="76">
      <c r="A76" t="n">
        <v>1983.0</v>
      </c>
      <c r="B76" s="51" t="n">
        <v>1.60266752253391</v>
      </c>
      <c r="C76" s="51" t="n">
        <v>1.57841745933484</v>
      </c>
    </row>
    <row r="77">
      <c r="A77" t="n">
        <v>1984.0</v>
      </c>
      <c r="B77" s="51" t="n">
        <v>1.61149326199306</v>
      </c>
      <c r="C77" s="51" t="n">
        <v>1.57499179824391</v>
      </c>
    </row>
    <row r="78">
      <c r="A78" t="n">
        <v>1985.0</v>
      </c>
      <c r="B78" s="51" t="n">
        <v>1.60870600033363</v>
      </c>
      <c r="C78" s="51" t="n">
        <v>1.5479185986493</v>
      </c>
    </row>
    <row r="79">
      <c r="A79" t="n">
        <v>1986.0</v>
      </c>
      <c r="B79" s="51" t="n">
        <v>1.60756740454883</v>
      </c>
      <c r="C79" s="51" t="n">
        <v>1.56865831791642</v>
      </c>
    </row>
    <row r="80">
      <c r="A80" t="n">
        <v>1987.0</v>
      </c>
      <c r="B80" s="51" t="n">
        <v>1.60955973011072</v>
      </c>
      <c r="C80" s="51" t="n">
        <v>1.56481120502884</v>
      </c>
    </row>
    <row r="81">
      <c r="A81" t="n">
        <v>1988.0</v>
      </c>
      <c r="B81" s="51" t="n">
        <v>1.59036911078243</v>
      </c>
      <c r="C81" s="51" t="n">
        <v>1.52416712894343</v>
      </c>
    </row>
  </sheetData>
  <pageMargins bottom="0.75" footer="0.3" header="0.3" left="0.7" right="0.7" top="0.75"/>
</worksheet>
</file>

<file path=xl/worksheets/sheet23.xml><?xml version="1.0" encoding="utf-8"?>
<worksheet xmlns="http://schemas.openxmlformats.org/spreadsheetml/2006/main">
  <dimension ref="A1:E71"/>
  <sheetViews>
    <sheetView workbookViewId="0"/>
  </sheetViews>
  <sheetFormatPr defaultRowHeight="15.0"/>
  <sheetData>
    <row r="1">
      <c r="A1" t="s">
        <v>97</v>
      </c>
    </row>
    <row r="2">
      <c r="A2" t="s">
        <v>95</v>
      </c>
      <c r="B2" t="s">
        <v>98</v>
      </c>
      <c r="C2" t="s">
        <v>35</v>
      </c>
      <c r="D2" t="s">
        <v>43</v>
      </c>
    </row>
    <row r="3">
      <c r="A3" t="n">
        <v>1920.0</v>
      </c>
      <c r="B3" s="53" t="n">
        <v>2.03041</v>
      </c>
      <c r="C3"/>
      <c r="D3" s="55"/>
    </row>
    <row r="4">
      <c r="A4" t="n">
        <v>1921.0</v>
      </c>
      <c r="B4" s="53" t="n">
        <v>2.04465</v>
      </c>
      <c r="C4" t="n">
        <v>1951.0</v>
      </c>
      <c r="D4" s="55" t="n">
        <v>2.019</v>
      </c>
    </row>
    <row r="5">
      <c r="A5" t="n">
        <v>1922.0</v>
      </c>
      <c r="B5" s="53" t="n">
        <v>2.01718</v>
      </c>
      <c r="C5" t="n">
        <v>1952.0</v>
      </c>
      <c r="D5" s="55" t="n">
        <v>2.06</v>
      </c>
    </row>
    <row r="6">
      <c r="A6" t="n">
        <v>1923.0</v>
      </c>
      <c r="B6" s="53" t="n">
        <v>2.03842</v>
      </c>
      <c r="C6" t="n">
        <v>1953.0</v>
      </c>
      <c r="D6" s="55" t="n">
        <v>2.093</v>
      </c>
    </row>
    <row r="7">
      <c r="A7" t="n">
        <v>1924.0</v>
      </c>
      <c r="B7" s="53" t="n">
        <v>2.06646</v>
      </c>
      <c r="C7" t="n">
        <v>1954.0</v>
      </c>
      <c r="D7" s="55" t="n">
        <v>2.154</v>
      </c>
    </row>
    <row r="8">
      <c r="A8" t="n">
        <v>1925.0</v>
      </c>
      <c r="B8" s="53" t="n">
        <v>2.05354</v>
      </c>
      <c r="C8" t="n">
        <v>1955.0</v>
      </c>
      <c r="D8" s="55" t="n">
        <v>2.287</v>
      </c>
    </row>
    <row r="9">
      <c r="A9" t="n">
        <v>1926.0</v>
      </c>
      <c r="B9" s="53" t="n">
        <v>2.10461</v>
      </c>
      <c r="C9" t="n">
        <v>1956.0</v>
      </c>
      <c r="D9" s="55" t="n">
        <v>2.483</v>
      </c>
    </row>
    <row r="10">
      <c r="A10" t="n">
        <v>1927.0</v>
      </c>
      <c r="B10" s="53" t="n">
        <v>2.15389</v>
      </c>
      <c r="C10" t="n">
        <v>1957.0</v>
      </c>
      <c r="D10" s="55" t="n">
        <v>2.57</v>
      </c>
    </row>
    <row r="11">
      <c r="A11" t="n">
        <v>1928.0</v>
      </c>
      <c r="B11" s="53" t="n">
        <v>2.22825</v>
      </c>
      <c r="C11" t="n">
        <v>1958.0</v>
      </c>
      <c r="D11" s="55" t="n">
        <v>2.598</v>
      </c>
    </row>
    <row r="12">
      <c r="A12" t="n">
        <v>1929.0</v>
      </c>
      <c r="B12" s="53" t="n">
        <v>2.2713</v>
      </c>
      <c r="C12" t="n">
        <v>1959.0</v>
      </c>
      <c r="D12" s="55" t="n">
        <v>2.685</v>
      </c>
    </row>
    <row r="13">
      <c r="A13" t="n">
        <v>1930.0</v>
      </c>
      <c r="B13" s="53" t="n">
        <v>2.32377</v>
      </c>
      <c r="C13" t="n">
        <v>1960.0</v>
      </c>
      <c r="D13" s="55" t="n">
        <v>2.693</v>
      </c>
    </row>
    <row r="14">
      <c r="A14" t="n">
        <v>1931.0</v>
      </c>
      <c r="B14" s="53" t="n">
        <v>2.35839</v>
      </c>
      <c r="C14" t="n">
        <v>1961.0</v>
      </c>
      <c r="D14" s="55" t="n">
        <v>2.784</v>
      </c>
    </row>
    <row r="15">
      <c r="A15" t="n">
        <v>1932.0</v>
      </c>
      <c r="B15" s="53" t="n">
        <v>2.41683</v>
      </c>
      <c r="C15" t="n">
        <v>1962.0</v>
      </c>
      <c r="D15" s="55" t="n">
        <v>2.798</v>
      </c>
    </row>
    <row r="16">
      <c r="A16" t="n">
        <v>1933.0</v>
      </c>
      <c r="B16" s="53" t="n">
        <v>2.46353</v>
      </c>
      <c r="C16" t="n">
        <v>1963.0</v>
      </c>
      <c r="D16" s="55" t="n">
        <v>2.819</v>
      </c>
    </row>
    <row r="17">
      <c r="A17" t="n">
        <v>1934.0</v>
      </c>
      <c r="B17" s="53" t="n">
        <v>2.4819</v>
      </c>
      <c r="C17" t="n">
        <v>1964.0</v>
      </c>
      <c r="D17" s="55" t="n">
        <v>2.791</v>
      </c>
    </row>
    <row r="18">
      <c r="A18" t="n">
        <v>1935.0</v>
      </c>
      <c r="B18" s="53" t="n">
        <v>2.48314</v>
      </c>
      <c r="C18" t="n">
        <v>1965.0</v>
      </c>
      <c r="D18" s="55" t="n">
        <v>2.7</v>
      </c>
    </row>
    <row r="19">
      <c r="A19" t="n">
        <v>1936.0</v>
      </c>
      <c r="B19" s="53" t="n">
        <v>2.46707</v>
      </c>
      <c r="C19" t="n">
        <v>1966.0</v>
      </c>
      <c r="D19" s="55" t="n">
        <v>2.66</v>
      </c>
    </row>
    <row r="20">
      <c r="A20" t="n">
        <v>1937.0</v>
      </c>
      <c r="B20" s="53" t="n">
        <v>2.44338</v>
      </c>
      <c r="C20" t="n">
        <v>1967.0</v>
      </c>
      <c r="D20" s="55" t="n">
        <v>2.619</v>
      </c>
    </row>
    <row r="21">
      <c r="A21" t="n">
        <v>1938.0</v>
      </c>
      <c r="B21" s="53" t="n">
        <v>2.39092</v>
      </c>
      <c r="C21" t="n">
        <v>1968.0</v>
      </c>
      <c r="D21" s="55" t="n">
        <v>2.584</v>
      </c>
    </row>
    <row r="22">
      <c r="A22" t="n">
        <v>1939.0</v>
      </c>
      <c r="B22" s="53" t="n">
        <v>2.26765</v>
      </c>
      <c r="C22" t="n">
        <v>1969.0</v>
      </c>
      <c r="D22" s="55" t="n">
        <v>2.486</v>
      </c>
    </row>
    <row r="23">
      <c r="A23" t="n">
        <v>1940.0</v>
      </c>
      <c r="B23" s="53" t="n">
        <v>2.21013</v>
      </c>
      <c r="C23" t="n">
        <v>1970.0</v>
      </c>
      <c r="D23" s="55" t="n">
        <v>2.291</v>
      </c>
    </row>
    <row r="24">
      <c r="A24" t="n">
        <v>1941.0</v>
      </c>
      <c r="B24" s="53" t="n">
        <v>2.16145</v>
      </c>
      <c r="C24" t="n">
        <v>1971.0</v>
      </c>
      <c r="D24" s="55" t="n">
        <v>2.199</v>
      </c>
    </row>
    <row r="25">
      <c r="A25" t="n">
        <v>1942.0</v>
      </c>
      <c r="B25" s="53" t="n">
        <v>2.12664</v>
      </c>
      <c r="C25" t="n">
        <v>1972.0</v>
      </c>
      <c r="D25" s="55" t="n">
        <v>2.084</v>
      </c>
    </row>
    <row r="26">
      <c r="A26" t="n">
        <v>1943.0</v>
      </c>
      <c r="B26" s="53" t="n">
        <v>2.0621</v>
      </c>
      <c r="C26" t="n">
        <v>1973.0</v>
      </c>
      <c r="D26" s="55" t="n">
        <v>1.937</v>
      </c>
    </row>
    <row r="27">
      <c r="A27" t="n">
        <v>1944.0</v>
      </c>
      <c r="B27" s="53" t="n">
        <v>2.03449</v>
      </c>
      <c r="C27" t="n">
        <v>1974.0</v>
      </c>
      <c r="D27" s="55" t="n">
        <v>1.906</v>
      </c>
    </row>
    <row r="28">
      <c r="A28" t="n">
        <v>1945.0</v>
      </c>
      <c r="B28" s="53" t="n">
        <v>2.02386</v>
      </c>
      <c r="C28" t="n">
        <v>1975.0</v>
      </c>
      <c r="D28" s="55" t="n">
        <v>1.826</v>
      </c>
    </row>
    <row r="29">
      <c r="A29" t="n">
        <v>1946.0</v>
      </c>
      <c r="B29" s="53" t="n">
        <v>2.04910851940957</v>
      </c>
      <c r="C29" t="n">
        <v>1976.0</v>
      </c>
      <c r="D29" s="55" t="n">
        <v>1.687</v>
      </c>
    </row>
    <row r="30">
      <c r="A30" t="n">
        <v>1947.0</v>
      </c>
      <c r="B30" s="53" t="n">
        <v>1.98782</v>
      </c>
      <c r="C30" t="n">
        <v>1977.0</v>
      </c>
      <c r="D30" s="55" t="n">
        <v>1.63</v>
      </c>
    </row>
    <row r="31">
      <c r="A31" t="n">
        <v>1948.0</v>
      </c>
      <c r="B31" s="53" t="n">
        <v>1.97607791145779</v>
      </c>
      <c r="C31" t="n">
        <v>1978.0</v>
      </c>
      <c r="D31" s="55" t="n">
        <v>1.603</v>
      </c>
    </row>
    <row r="32">
      <c r="A32" t="n">
        <v>1949.0</v>
      </c>
      <c r="B32" s="53" t="n">
        <v>1.97590408115841</v>
      </c>
      <c r="C32" t="n">
        <v>1979.0</v>
      </c>
      <c r="D32" s="55" t="n">
        <v>1.598</v>
      </c>
    </row>
    <row r="33">
      <c r="A33" t="n">
        <v>1950.0</v>
      </c>
      <c r="B33" s="53" t="n">
        <v>1.95659520384708</v>
      </c>
      <c r="C33" t="n">
        <v>1980.0</v>
      </c>
      <c r="D33" s="55" t="n">
        <v>1.651</v>
      </c>
    </row>
    <row r="34">
      <c r="A34" t="n">
        <v>1951.0</v>
      </c>
      <c r="B34" s="53" t="n">
        <v>1.91803414011695</v>
      </c>
      <c r="C34" t="n">
        <v>1981.0</v>
      </c>
      <c r="D34" s="55" t="n">
        <v>1.673</v>
      </c>
    </row>
    <row r="35">
      <c r="A35" t="n">
        <v>1952.0</v>
      </c>
      <c r="B35" s="53" t="n">
        <v>1.89171938811439</v>
      </c>
      <c r="C35" t="n">
        <v>1982.0</v>
      </c>
      <c r="D35" s="55" t="n">
        <v>1.661</v>
      </c>
    </row>
    <row r="36">
      <c r="A36" t="n">
        <v>1953.0</v>
      </c>
      <c r="B36" s="53" t="n">
        <v>1.88274313908929</v>
      </c>
      <c r="C36" t="n">
        <v>1983.0</v>
      </c>
      <c r="D36" s="55" t="n">
        <v>1.559</v>
      </c>
    </row>
    <row r="37">
      <c r="A37" t="n">
        <v>1954.0</v>
      </c>
      <c r="B37" s="53" t="n">
        <v>1.84417881688319</v>
      </c>
      <c r="C37" t="n">
        <v>1984.0</v>
      </c>
      <c r="D37" s="55" t="n">
        <v>1.5223117885837</v>
      </c>
    </row>
    <row r="38">
      <c r="A38" t="n">
        <v>1955.0</v>
      </c>
      <c r="B38" s="53" t="n">
        <v>1.82941638569762</v>
      </c>
      <c r="C38" t="n">
        <v>1985.0</v>
      </c>
      <c r="D38" s="55" t="n">
        <v>1.47419540472956</v>
      </c>
    </row>
    <row r="39">
      <c r="A39" t="n">
        <v>1956.0</v>
      </c>
      <c r="B39" s="53" t="n">
        <v>1.80400198241538</v>
      </c>
      <c r="C39" t="n">
        <v>1986.0</v>
      </c>
      <c r="D39" s="55" t="n">
        <v>1.44926336282315</v>
      </c>
    </row>
    <row r="40">
      <c r="A40" t="n">
        <v>1957.0</v>
      </c>
      <c r="B40" s="53" t="n">
        <v>1.7826599091452</v>
      </c>
      <c r="C40" t="n">
        <v>1987.0</v>
      </c>
      <c r="D40" s="55" t="n">
        <v>1.43101876832169</v>
      </c>
    </row>
    <row r="41">
      <c r="A41" t="n">
        <v>1958.0</v>
      </c>
      <c r="B41" s="53" t="n">
        <v>1.77870492987387</v>
      </c>
      <c r="C41" t="n">
        <v>1988.0</v>
      </c>
      <c r="D41" s="55" t="n">
        <v>1.44680194762614</v>
      </c>
    </row>
    <row r="42">
      <c r="A42" t="n">
        <v>1959.0</v>
      </c>
      <c r="B42" s="53" t="n">
        <v>1.77634810231509</v>
      </c>
      <c r="C42" t="n">
        <v>1989.0</v>
      </c>
      <c r="D42" s="55" t="n">
        <v>1.4456934185956</v>
      </c>
    </row>
    <row r="43">
      <c r="A43" t="n">
        <v>1960.0</v>
      </c>
      <c r="B43" s="53" t="n">
        <v>1.77125849513365</v>
      </c>
      <c r="C43" t="n">
        <v>1990.0</v>
      </c>
      <c r="D43" s="55" t="n">
        <v>1.45747801723137</v>
      </c>
    </row>
    <row r="44">
      <c r="A44" t="n">
        <v>1961.0</v>
      </c>
      <c r="B44" s="53" t="n">
        <v>1.75100416426027</v>
      </c>
      <c r="C44" t="n">
        <v>1991.0</v>
      </c>
      <c r="D44" s="55" t="n">
        <v>1.50722689548016</v>
      </c>
    </row>
    <row r="45">
      <c r="A45" t="n">
        <v>1962.0</v>
      </c>
      <c r="B45" s="53" t="n">
        <v>1.73673483694081</v>
      </c>
      <c r="C45" t="n">
        <v>1992.0</v>
      </c>
      <c r="D45" s="55" t="n">
        <v>1.50495056988643</v>
      </c>
    </row>
    <row r="46">
      <c r="A46" t="n">
        <v>1963.0</v>
      </c>
      <c r="B46" s="53" t="n">
        <v>1.71739678331128</v>
      </c>
      <c r="C46" t="n">
        <v>1993.0</v>
      </c>
      <c r="D46" s="55" t="n">
        <v>1.50096605047564</v>
      </c>
    </row>
    <row r="47">
      <c r="A47" t="n">
        <v>1964.0</v>
      </c>
      <c r="B47" s="53" t="n">
        <v>1.70648997825673</v>
      </c>
      <c r="C47" t="n">
        <v>1994.0</v>
      </c>
      <c r="D47" s="55" t="n">
        <v>1.46509361438714</v>
      </c>
    </row>
    <row r="48">
      <c r="A48" t="n">
        <v>1965.0</v>
      </c>
      <c r="B48" s="53" t="n">
        <v>1.71411979629816</v>
      </c>
      <c r="C48" t="n">
        <v>1995.0</v>
      </c>
      <c r="D48" s="55" t="n">
        <v>1.42327949373273</v>
      </c>
    </row>
    <row r="49">
      <c r="A49" t="n">
        <v>1966.0</v>
      </c>
      <c r="B49" s="53" t="n">
        <v>1.69079439997617</v>
      </c>
      <c r="C49" t="n">
        <v>1996.0</v>
      </c>
      <c r="D49" s="55" t="n">
        <v>1.44554572161249</v>
      </c>
    </row>
    <row r="50">
      <c r="A50" t="n">
        <v>1967.0</v>
      </c>
      <c r="B50" s="53" t="n">
        <v>1.66964332416637</v>
      </c>
      <c r="C50" t="n">
        <v>1997.0</v>
      </c>
      <c r="D50" s="55" t="n">
        <v>1.39202321113797</v>
      </c>
    </row>
    <row r="51">
      <c r="A51" t="n">
        <v>1968.0</v>
      </c>
      <c r="B51" s="53" t="n">
        <v>1.65518690444646</v>
      </c>
      <c r="C51" t="n">
        <v>1998.0</v>
      </c>
      <c r="D51" s="55" t="n">
        <v>1.36982810698452</v>
      </c>
    </row>
    <row r="52">
      <c r="A52" t="n">
        <v>1969.0</v>
      </c>
      <c r="B52" s="53" t="n">
        <v>1.64786766649408</v>
      </c>
      <c r="C52" t="n">
        <v>1999.0</v>
      </c>
      <c r="D52" s="55" t="n">
        <v>1.34017907973483</v>
      </c>
    </row>
    <row r="53">
      <c r="A53" t="n">
        <v>1970.0</v>
      </c>
      <c r="B53" s="53" t="n">
        <v>1.65047659483244</v>
      </c>
      <c r="C53" t="n">
        <v>2000.0</v>
      </c>
      <c r="D53" s="55" t="n">
        <v>1.36429179616433</v>
      </c>
    </row>
    <row r="54">
      <c r="A54" t="n">
        <v>1971.0</v>
      </c>
      <c r="B54" s="53" t="n">
        <v>1.66122498444892</v>
      </c>
      <c r="C54" t="n">
        <v>2001.0</v>
      </c>
      <c r="D54" s="55" t="n">
        <v>1.33075957032362</v>
      </c>
    </row>
    <row r="55">
      <c r="A55" t="n">
        <v>1972.0</v>
      </c>
      <c r="B55" s="53" t="n">
        <v>1.66381095030348</v>
      </c>
      <c r="C55" t="n">
        <v>2002.0</v>
      </c>
      <c r="D55" s="55" t="n">
        <v>1.39434035992493</v>
      </c>
    </row>
    <row r="56">
      <c r="A56" t="n">
        <v>1973.0</v>
      </c>
      <c r="B56" s="53" t="n">
        <v>1.67509311138664</v>
      </c>
      <c r="C56" t="n">
        <v>2003.0</v>
      </c>
      <c r="D56" s="55" t="n">
        <v>1.37587005157311</v>
      </c>
    </row>
    <row r="57">
      <c r="A57" t="n">
        <v>1974.0</v>
      </c>
      <c r="B57" s="53" t="n">
        <v>1.676606410919</v>
      </c>
      <c r="C57" t="n">
        <v>2004.0</v>
      </c>
      <c r="D57" s="55" t="n">
        <v>1.41902236231685</v>
      </c>
    </row>
    <row r="58">
      <c r="A58" t="n">
        <v>1975.0</v>
      </c>
      <c r="B58" s="53" t="n">
        <v>1.66502520740284</v>
      </c>
      <c r="C58" t="n">
        <v>2005.0</v>
      </c>
      <c r="D58" s="55" t="n">
        <v>1.40763152188636</v>
      </c>
    </row>
    <row r="59">
      <c r="A59" t="n">
        <v>1976.0</v>
      </c>
      <c r="B59" s="53" t="n">
        <v>1.65551745675387</v>
      </c>
      <c r="C59" t="n">
        <v>2006.0</v>
      </c>
      <c r="D59" s="55" t="n">
        <v>1.40869622958731</v>
      </c>
    </row>
    <row r="60">
      <c r="A60" t="n">
        <v>1977.0</v>
      </c>
      <c r="B60" s="53" t="n">
        <v>1.65098003078945</v>
      </c>
      <c r="C60" t="n">
        <v>2007.0</v>
      </c>
      <c r="D60" s="55" t="n">
        <v>1.38476573434246</v>
      </c>
    </row>
    <row r="61">
      <c r="A61" t="n">
        <v>1978.0</v>
      </c>
      <c r="B61" s="53" t="n">
        <v>1.65474179841586</v>
      </c>
      <c r="C61" t="n">
        <v>2008.0</v>
      </c>
      <c r="D61" s="55" t="n">
        <v>1.41671652288372</v>
      </c>
    </row>
    <row r="62">
      <c r="A62" t="n">
        <v>1979.0</v>
      </c>
      <c r="B62" s="53" t="n">
        <v>1.64262069386492</v>
      </c>
      <c r="C62" t="n">
        <v>2009.0</v>
      </c>
      <c r="D62" s="55" t="n">
        <v>1.39549297719909</v>
      </c>
    </row>
    <row r="63">
      <c r="A63" t="n">
        <v>1980.0</v>
      </c>
      <c r="B63" s="53" t="n">
        <v>1.63470504747117</v>
      </c>
      <c r="C63" t="n">
        <v>2010.0</v>
      </c>
      <c r="D63" s="55" t="n">
        <v>1.44293586066436</v>
      </c>
    </row>
    <row r="64">
      <c r="A64" t="n">
        <v>1981.0</v>
      </c>
      <c r="B64" s="53" t="n">
        <v>1.61983118388512</v>
      </c>
      <c r="C64" t="n">
        <v>2011.0</v>
      </c>
      <c r="D64" s="55" t="n">
        <v>1.43037151471435</v>
      </c>
    </row>
    <row r="65">
      <c r="A65" t="n">
        <v>1982.0</v>
      </c>
      <c r="B65" s="53" t="n">
        <v>1.61988716760423</v>
      </c>
      <c r="C65" t="n">
        <v>2012.0</v>
      </c>
      <c r="D65" s="55" t="n">
        <v>1.43997053384821</v>
      </c>
    </row>
    <row r="66">
      <c r="A66" t="n">
        <v>1983.0</v>
      </c>
      <c r="B66" s="53" t="n">
        <v>1.60266752253391</v>
      </c>
      <c r="C66" t="n">
        <v>2013.0</v>
      </c>
      <c r="D66" s="55" t="n">
        <v>1.43584947596528</v>
      </c>
    </row>
    <row r="67">
      <c r="A67" t="n">
        <v>1984.0</v>
      </c>
      <c r="B67" s="53" t="n">
        <v>1.61149326199306</v>
      </c>
      <c r="C67" t="n">
        <v>2014.0</v>
      </c>
      <c r="D67" s="55" t="n">
        <v>1.46399548863977</v>
      </c>
    </row>
    <row r="68">
      <c r="A68" t="n">
        <v>1985.0</v>
      </c>
      <c r="B68" s="53" t="n">
        <v>1.60870600033363</v>
      </c>
      <c r="C68" t="n">
        <v>2015.0</v>
      </c>
      <c r="D68" s="55" t="n">
        <v>1.49056256489154</v>
      </c>
    </row>
    <row r="69">
      <c r="A69" t="n">
        <v>1986.0</v>
      </c>
      <c r="B69" s="53" t="n">
        <v>1.60756740454883</v>
      </c>
      <c r="C69" t="n">
        <v>2016.0</v>
      </c>
      <c r="D69" s="55" t="n">
        <v>1.5295542946745</v>
      </c>
    </row>
    <row r="70">
      <c r="A70" t="n">
        <v>1987.0</v>
      </c>
      <c r="B70" s="53" t="n">
        <v>1.60955973011072</v>
      </c>
      <c r="C70" t="n">
        <v>2017.0</v>
      </c>
      <c r="D70" s="55" t="n">
        <v>1.51770244258959</v>
      </c>
    </row>
    <row r="71">
      <c r="A71" t="n">
        <v>1988.0</v>
      </c>
      <c r="B71" s="53" t="n">
        <v>1.59036911078243</v>
      </c>
      <c r="C71" t="n">
        <v>2018.0</v>
      </c>
      <c r="D71" s="55" t="n">
        <v>1.47468551214589</v>
      </c>
    </row>
  </sheetData>
  <pageMargins bottom="0.75" footer="0.3" header="0.3" left="0.7" right="0.7" top="0.75"/>
</worksheet>
</file>

<file path=xl/worksheets/sheet24.xml><?xml version="1.0" encoding="utf-8"?>
<worksheet xmlns="http://schemas.openxmlformats.org/spreadsheetml/2006/main">
  <dimension ref="A1:D81"/>
  <sheetViews>
    <sheetView workbookViewId="0"/>
  </sheetViews>
  <sheetFormatPr defaultRowHeight="15.0"/>
  <sheetData>
    <row r="1">
      <c r="A1" t="s">
        <v>94</v>
      </c>
    </row>
    <row r="2">
      <c r="A2" t="s">
        <v>95</v>
      </c>
      <c r="B2" t="s">
        <v>71</v>
      </c>
      <c r="C2" t="s">
        <v>72</v>
      </c>
    </row>
    <row r="3">
      <c r="A3" t="n">
        <v>1910.0</v>
      </c>
      <c r="B3" s="57" t="n">
        <v>1.88082</v>
      </c>
      <c r="C3" s="57" t="n">
        <v>1.26281</v>
      </c>
    </row>
    <row r="4">
      <c r="A4" t="n">
        <v>1911.0</v>
      </c>
      <c r="B4" s="57" t="n">
        <v>1.90608</v>
      </c>
      <c r="C4" s="57" t="n">
        <v>1.28941</v>
      </c>
    </row>
    <row r="5">
      <c r="A5" t="n">
        <v>1912.0</v>
      </c>
      <c r="B5" s="57" t="n">
        <v>1.90633</v>
      </c>
      <c r="C5" s="57" t="n">
        <v>1.34811</v>
      </c>
    </row>
    <row r="6">
      <c r="A6" t="n">
        <v>1913.0</v>
      </c>
      <c r="B6" s="57" t="n">
        <v>1.94829</v>
      </c>
      <c r="C6" s="57" t="n">
        <v>1.33034</v>
      </c>
    </row>
    <row r="7">
      <c r="A7" t="n">
        <v>1914.0</v>
      </c>
      <c r="B7" s="57" t="n">
        <v>1.95125</v>
      </c>
      <c r="C7" s="57" t="n">
        <v>1.34256</v>
      </c>
    </row>
    <row r="8">
      <c r="A8" t="n">
        <v>1915.0</v>
      </c>
      <c r="B8" s="57" t="n">
        <v>1.93513</v>
      </c>
      <c r="C8" s="57" t="n">
        <v>1.33891</v>
      </c>
    </row>
    <row r="9">
      <c r="A9" t="n">
        <v>1916.0</v>
      </c>
      <c r="B9" s="57" t="n">
        <v>1.95034</v>
      </c>
      <c r="C9" s="57" t="n">
        <v>1.36079</v>
      </c>
    </row>
    <row r="10">
      <c r="A10" t="n">
        <v>1917.0</v>
      </c>
      <c r="B10" s="57" t="n">
        <v>2.00787</v>
      </c>
      <c r="C10" s="57" t="n">
        <v>1.38107</v>
      </c>
    </row>
    <row r="11">
      <c r="A11" t="n">
        <v>1918.0</v>
      </c>
      <c r="B11" s="57" t="n">
        <v>2.02018</v>
      </c>
      <c r="C11" s="57" t="n">
        <v>1.39862</v>
      </c>
    </row>
    <row r="12">
      <c r="A12" t="n">
        <v>1919.0</v>
      </c>
      <c r="B12" s="57" t="n">
        <v>2.01141</v>
      </c>
      <c r="C12" s="57" t="n">
        <v>1.37308</v>
      </c>
    </row>
    <row r="13">
      <c r="A13" t="n">
        <v>1920.0</v>
      </c>
      <c r="B13" s="57" t="n">
        <v>2.03041</v>
      </c>
      <c r="C13" s="57" t="n">
        <v>1.39103</v>
      </c>
    </row>
    <row r="14">
      <c r="A14" t="n">
        <v>1921.0</v>
      </c>
      <c r="B14" s="57" t="n">
        <v>2.04465</v>
      </c>
      <c r="C14" s="57" t="n">
        <v>1.38421</v>
      </c>
    </row>
    <row r="15">
      <c r="A15" t="n">
        <v>1922.0</v>
      </c>
      <c r="B15" s="57" t="n">
        <v>2.01718</v>
      </c>
      <c r="C15" s="57" t="n">
        <v>1.34759</v>
      </c>
    </row>
    <row r="16">
      <c r="A16" t="n">
        <v>1923.0</v>
      </c>
      <c r="B16" s="57" t="n">
        <v>2.03842</v>
      </c>
      <c r="C16" s="57" t="n">
        <v>1.34389</v>
      </c>
    </row>
    <row r="17">
      <c r="A17" t="n">
        <v>1924.0</v>
      </c>
      <c r="B17" s="57" t="n">
        <v>2.06646</v>
      </c>
      <c r="C17" s="57" t="n">
        <v>1.34414</v>
      </c>
    </row>
    <row r="18">
      <c r="A18" t="n">
        <v>1925.0</v>
      </c>
      <c r="B18" s="57" t="n">
        <v>2.05354</v>
      </c>
      <c r="C18" s="57" t="n">
        <v>1.29425</v>
      </c>
    </row>
    <row r="19">
      <c r="A19" t="n">
        <v>1926.0</v>
      </c>
      <c r="B19" s="57" t="n">
        <v>2.10461</v>
      </c>
      <c r="C19" s="57" t="n">
        <v>1.3426</v>
      </c>
    </row>
    <row r="20">
      <c r="A20" t="n">
        <v>1927.0</v>
      </c>
      <c r="B20" s="57" t="n">
        <v>2.15389</v>
      </c>
      <c r="C20" s="57" t="n">
        <v>1.38901</v>
      </c>
    </row>
    <row r="21">
      <c r="A21" t="n">
        <v>1928.0</v>
      </c>
      <c r="B21" s="57" t="n">
        <v>2.22825</v>
      </c>
      <c r="C21" s="57" t="n">
        <v>1.47969</v>
      </c>
    </row>
    <row r="22">
      <c r="A22" t="n">
        <v>1929.0</v>
      </c>
      <c r="B22" s="57" t="n">
        <v>2.2713</v>
      </c>
      <c r="C22" s="57" t="n">
        <v>1.48021</v>
      </c>
    </row>
    <row r="23">
      <c r="A23" t="n">
        <v>1930.0</v>
      </c>
      <c r="B23" s="57" t="n">
        <v>2.32377</v>
      </c>
      <c r="C23" s="57" t="n">
        <v>1.53673</v>
      </c>
    </row>
    <row r="24">
      <c r="A24" t="n">
        <v>1931.0</v>
      </c>
      <c r="B24" s="57" t="n">
        <v>2.35839</v>
      </c>
      <c r="C24" s="57" t="n">
        <v>1.58017</v>
      </c>
    </row>
    <row r="25">
      <c r="A25" t="n">
        <v>1932.0</v>
      </c>
      <c r="B25" s="57" t="n">
        <v>2.41683</v>
      </c>
      <c r="C25" s="57" t="n">
        <v>1.61627</v>
      </c>
    </row>
    <row r="26">
      <c r="A26" t="n">
        <v>1933.0</v>
      </c>
      <c r="B26" s="57" t="n">
        <v>2.46353</v>
      </c>
      <c r="C26" s="57" t="n">
        <v>1.71036</v>
      </c>
    </row>
    <row r="27">
      <c r="A27" t="n">
        <v>1934.0</v>
      </c>
      <c r="B27" s="57" t="n">
        <v>2.4819</v>
      </c>
      <c r="C27" s="57" t="n">
        <v>1.72115</v>
      </c>
    </row>
    <row r="28">
      <c r="A28" t="n">
        <v>1935.0</v>
      </c>
      <c r="B28" s="57" t="n">
        <v>2.48314</v>
      </c>
      <c r="C28" s="57" t="n">
        <v>1.73621</v>
      </c>
    </row>
    <row r="29">
      <c r="A29" t="n">
        <v>1936.0</v>
      </c>
      <c r="B29" s="57" t="n">
        <v>2.46707</v>
      </c>
      <c r="C29" s="57" t="n">
        <v>1.74042</v>
      </c>
    </row>
    <row r="30">
      <c r="A30" t="n">
        <v>1937.0</v>
      </c>
      <c r="B30" s="57" t="n">
        <v>2.44338</v>
      </c>
      <c r="C30" s="57" t="n">
        <v>1.75193</v>
      </c>
    </row>
    <row r="31">
      <c r="A31" t="n">
        <v>1938.0</v>
      </c>
      <c r="B31" s="57" t="n">
        <v>2.39092</v>
      </c>
      <c r="C31" s="57" t="n">
        <v>1.72661</v>
      </c>
    </row>
    <row r="32">
      <c r="A32" t="n">
        <v>1939.0</v>
      </c>
      <c r="B32" s="57" t="n">
        <v>2.26765</v>
      </c>
      <c r="C32" s="57" t="n">
        <v>1.63926</v>
      </c>
    </row>
    <row r="33">
      <c r="A33" t="n">
        <v>1940.0</v>
      </c>
      <c r="B33" s="57" t="n">
        <v>2.21013</v>
      </c>
      <c r="C33" s="57" t="n">
        <v>1.59237</v>
      </c>
    </row>
    <row r="34">
      <c r="A34" t="n">
        <v>1941.0</v>
      </c>
      <c r="B34" s="57" t="n">
        <v>2.16145</v>
      </c>
      <c r="C34" s="57" t="n">
        <v>1.57838</v>
      </c>
    </row>
    <row r="35">
      <c r="A35" t="n">
        <v>1942.0</v>
      </c>
      <c r="B35" s="57" t="n">
        <v>2.12664</v>
      </c>
      <c r="C35" s="57" t="n">
        <v>1.56069</v>
      </c>
    </row>
    <row r="36">
      <c r="A36" t="n">
        <v>1943.0</v>
      </c>
      <c r="B36" s="57" t="n">
        <v>2.0621</v>
      </c>
      <c r="C36" s="57" t="n">
        <v>1.5311</v>
      </c>
    </row>
    <row r="37">
      <c r="A37" t="n">
        <v>1944.0</v>
      </c>
      <c r="B37" s="57" t="n">
        <v>2.03449</v>
      </c>
      <c r="C37" s="57" t="n">
        <v>1.54073</v>
      </c>
    </row>
    <row r="38">
      <c r="A38" t="n">
        <v>1945.0</v>
      </c>
      <c r="B38" s="57" t="n">
        <v>2.02386</v>
      </c>
      <c r="C38" s="57" t="n">
        <v>1.56442</v>
      </c>
    </row>
    <row r="39">
      <c r="A39" t="n">
        <v>1946.0</v>
      </c>
      <c r="B39" s="57" t="n">
        <v>2.04910851940957</v>
      </c>
      <c r="C39" s="57" t="n">
        <v>1.55684</v>
      </c>
    </row>
    <row r="40">
      <c r="A40" t="n">
        <v>1947.0</v>
      </c>
      <c r="B40" s="57" t="n">
        <v>1.98782</v>
      </c>
      <c r="C40" s="57" t="n">
        <v>1.53487</v>
      </c>
    </row>
    <row r="41">
      <c r="A41" t="n">
        <v>1948.0</v>
      </c>
      <c r="B41" s="57" t="n">
        <v>1.97607791145779</v>
      </c>
      <c r="C41" s="57" t="n">
        <v>1.54419</v>
      </c>
    </row>
    <row r="42">
      <c r="A42" t="n">
        <v>1949.0</v>
      </c>
      <c r="B42" s="57" t="n">
        <v>1.97590408115841</v>
      </c>
      <c r="C42" s="57" t="n">
        <v>1.56363360666479</v>
      </c>
    </row>
    <row r="43">
      <c r="A43" t="n">
        <v>1950.0</v>
      </c>
      <c r="B43" s="57" t="n">
        <v>1.95659520384708</v>
      </c>
      <c r="C43" s="57" t="n">
        <v>1.57225775648859</v>
      </c>
    </row>
    <row r="44">
      <c r="A44" t="n">
        <v>1951.0</v>
      </c>
      <c r="B44" s="57" t="n">
        <v>1.91803414011695</v>
      </c>
      <c r="C44" s="57" t="n">
        <v>1.52372</v>
      </c>
    </row>
    <row r="45">
      <c r="A45" t="n">
        <v>1952.0</v>
      </c>
      <c r="B45" s="57" t="n">
        <v>1.89171938811439</v>
      </c>
      <c r="C45" s="57" t="n">
        <v>1.53325</v>
      </c>
    </row>
    <row r="46">
      <c r="A46" t="n">
        <v>1953.0</v>
      </c>
      <c r="B46" s="57" t="n">
        <v>1.88274313908929</v>
      </c>
      <c r="C46" s="57" t="n">
        <v>1.53907011580081</v>
      </c>
    </row>
    <row r="47">
      <c r="A47" t="n">
        <v>1954.0</v>
      </c>
      <c r="B47" s="57" t="n">
        <v>1.84417881688319</v>
      </c>
      <c r="C47" s="57" t="n">
        <v>1.51450336508974</v>
      </c>
    </row>
    <row r="48">
      <c r="A48" t="n">
        <v>1955.0</v>
      </c>
      <c r="B48" s="57" t="n">
        <v>1.82941638569762</v>
      </c>
      <c r="C48" s="57" t="n">
        <v>1.51552673705158</v>
      </c>
    </row>
    <row r="49">
      <c r="A49" t="n">
        <v>1956.0</v>
      </c>
      <c r="B49" s="57" t="n">
        <v>1.80400198241538</v>
      </c>
      <c r="C49" s="57" t="n">
        <v>1.46157203313959</v>
      </c>
    </row>
    <row r="50">
      <c r="A50" t="n">
        <v>1957.0</v>
      </c>
      <c r="B50" s="57" t="n">
        <v>1.7826599091452</v>
      </c>
      <c r="C50" s="57" t="n">
        <v>1.44251592084815</v>
      </c>
    </row>
    <row r="51">
      <c r="A51" t="n">
        <v>1958.0</v>
      </c>
      <c r="B51" s="57" t="n">
        <v>1.77870492987387</v>
      </c>
      <c r="C51" s="57" t="n">
        <v>1.44376599161854</v>
      </c>
    </row>
    <row r="52">
      <c r="A52" t="n">
        <v>1959.0</v>
      </c>
      <c r="B52" s="57" t="n">
        <v>1.77634810231509</v>
      </c>
      <c r="C52" s="57" t="n">
        <v>1.45572655978821</v>
      </c>
    </row>
    <row r="53">
      <c r="A53" t="n">
        <v>1960.0</v>
      </c>
      <c r="B53" s="57" t="n">
        <v>1.77125849513365</v>
      </c>
      <c r="C53" s="57" t="n">
        <v>1.47084085706485</v>
      </c>
    </row>
    <row r="54">
      <c r="A54" t="n">
        <v>1961.0</v>
      </c>
      <c r="B54" s="57" t="n">
        <v>1.75100416426027</v>
      </c>
      <c r="C54" s="57" t="n">
        <v>1.41183706719932</v>
      </c>
    </row>
    <row r="55">
      <c r="A55" t="n">
        <v>1962.0</v>
      </c>
      <c r="B55" s="57" t="n">
        <v>1.73673483694081</v>
      </c>
      <c r="C55" s="57" t="n">
        <v>1.40577028269238</v>
      </c>
    </row>
    <row r="56">
      <c r="A56" t="n">
        <v>1963.0</v>
      </c>
      <c r="B56" s="57" t="n">
        <v>1.71739678331128</v>
      </c>
      <c r="C56" s="57" t="n">
        <v>1.38264786005752</v>
      </c>
    </row>
    <row r="57">
      <c r="A57" t="n">
        <v>1964.0</v>
      </c>
      <c r="B57" s="57" t="n">
        <v>1.70648997825673</v>
      </c>
      <c r="C57" s="57" t="n">
        <v>1.39920458129383</v>
      </c>
    </row>
    <row r="58">
      <c r="A58" t="n">
        <v>1965.0</v>
      </c>
      <c r="B58" s="57" t="n">
        <v>1.71411979629816</v>
      </c>
      <c r="C58" s="57" t="n">
        <v>1.42360933328457</v>
      </c>
    </row>
    <row r="59">
      <c r="A59" t="n">
        <v>1966.0</v>
      </c>
      <c r="B59" s="57" t="n">
        <v>1.69079439997617</v>
      </c>
      <c r="C59" s="57" t="n">
        <v>1.41455234563581</v>
      </c>
    </row>
    <row r="60">
      <c r="A60" t="n">
        <v>1967.0</v>
      </c>
      <c r="B60" s="57" t="n">
        <v>1.66964332416637</v>
      </c>
      <c r="C60" s="57" t="n">
        <v>1.39419398005864</v>
      </c>
    </row>
    <row r="61">
      <c r="A61" t="n">
        <v>1968.0</v>
      </c>
      <c r="B61" s="57" t="n">
        <v>1.65518690444646</v>
      </c>
      <c r="C61" s="57" t="n">
        <v>1.41336910567881</v>
      </c>
    </row>
    <row r="62">
      <c r="A62" t="n">
        <v>1969.0</v>
      </c>
      <c r="B62" s="57" t="n">
        <v>1.64786766649408</v>
      </c>
      <c r="C62" s="57" t="n">
        <v>1.38890056647778</v>
      </c>
    </row>
    <row r="63">
      <c r="A63" t="n">
        <v>1970.0</v>
      </c>
      <c r="B63" s="57" t="n">
        <v>1.65047659483244</v>
      </c>
      <c r="C63" s="57" t="n">
        <v>1.42395219782295</v>
      </c>
    </row>
    <row r="64">
      <c r="A64" t="n">
        <v>1971.0</v>
      </c>
      <c r="B64" s="57" t="n">
        <v>1.66122498444892</v>
      </c>
      <c r="C64" s="57" t="n">
        <v>1.46509684406315</v>
      </c>
    </row>
    <row r="65">
      <c r="A65" t="n">
        <v>1972.0</v>
      </c>
      <c r="B65" s="57" t="n">
        <v>1.66381095030348</v>
      </c>
      <c r="C65" s="57" t="n">
        <v>1.49286643567797</v>
      </c>
    </row>
    <row r="66">
      <c r="A66" t="n">
        <v>1973.0</v>
      </c>
      <c r="B66" s="57" t="n">
        <v>1.67509311138664</v>
      </c>
      <c r="C66" s="57" t="n">
        <v>1.53621655253304</v>
      </c>
    </row>
    <row r="67">
      <c r="A67" t="n">
        <v>1974.0</v>
      </c>
      <c r="B67" s="57" t="n">
        <v>1.676606410919</v>
      </c>
      <c r="C67" s="57" t="n">
        <v>1.54099554004738</v>
      </c>
    </row>
    <row r="68">
      <c r="A68" t="n">
        <v>1975.0</v>
      </c>
      <c r="B68" s="57" t="n">
        <v>1.66502520740284</v>
      </c>
      <c r="C68" s="57" t="n">
        <v>1.56342363759962</v>
      </c>
    </row>
    <row r="69">
      <c r="A69" t="n">
        <v>1976.0</v>
      </c>
      <c r="B69" s="57" t="n">
        <v>1.65551745675387</v>
      </c>
      <c r="C69" s="57" t="n">
        <v>1.54630433998199</v>
      </c>
    </row>
    <row r="70">
      <c r="A70" t="n">
        <v>1977.0</v>
      </c>
      <c r="B70" s="57" t="n">
        <v>1.65098003078945</v>
      </c>
      <c r="C70" s="57" t="n">
        <v>1.61289740817826</v>
      </c>
    </row>
    <row r="71">
      <c r="A71" t="n">
        <v>1978.0</v>
      </c>
      <c r="B71" s="57" t="n">
        <v>1.65474179841586</v>
      </c>
      <c r="C71" s="57" t="n">
        <v>1.5951749195054</v>
      </c>
    </row>
    <row r="72">
      <c r="A72" t="n">
        <v>1979.0</v>
      </c>
      <c r="B72" s="57" t="n">
        <v>1.64262069386492</v>
      </c>
      <c r="C72" s="57" t="n">
        <v>1.60521948230845</v>
      </c>
    </row>
    <row r="73">
      <c r="A73" t="n">
        <v>1980.0</v>
      </c>
      <c r="B73" s="57" t="n">
        <v>1.63470504747117</v>
      </c>
      <c r="C73" s="57" t="n">
        <v>1.61318052084856</v>
      </c>
    </row>
    <row r="74">
      <c r="A74" t="n">
        <v>1981.0</v>
      </c>
      <c r="B74" s="57" t="n">
        <v>1.61983118388512</v>
      </c>
      <c r="C74" s="57" t="n">
        <v>1.57679104216114</v>
      </c>
    </row>
    <row r="75">
      <c r="A75" t="n">
        <v>1982.0</v>
      </c>
      <c r="B75" s="57" t="n">
        <v>1.61988716760423</v>
      </c>
      <c r="C75" s="57" t="n">
        <v>1.58256988417244</v>
      </c>
    </row>
    <row r="76">
      <c r="A76" t="n">
        <v>1983.0</v>
      </c>
      <c r="B76" s="57" t="n">
        <v>1.60266752253391</v>
      </c>
      <c r="C76" s="57" t="n">
        <v>1.57841745933484</v>
      </c>
    </row>
    <row r="77">
      <c r="A77" t="n">
        <v>1984.0</v>
      </c>
      <c r="B77" s="57" t="n">
        <v>1.61149326199306</v>
      </c>
      <c r="C77" s="57" t="n">
        <v>1.57499179824391</v>
      </c>
    </row>
    <row r="78">
      <c r="A78" t="n">
        <v>1985.0</v>
      </c>
      <c r="B78" s="57" t="n">
        <v>1.60870600033363</v>
      </c>
      <c r="C78" s="57" t="n">
        <v>1.5479185986493</v>
      </c>
    </row>
    <row r="79">
      <c r="A79" t="n">
        <v>1986.0</v>
      </c>
      <c r="B79" s="57" t="n">
        <v>1.60756740454883</v>
      </c>
      <c r="C79" s="57" t="n">
        <v>1.56865831791642</v>
      </c>
    </row>
    <row r="80">
      <c r="A80" t="n">
        <v>1987.0</v>
      </c>
      <c r="B80" s="57" t="n">
        <v>1.60955973011072</v>
      </c>
      <c r="C80" s="57" t="n">
        <v>1.56481120502884</v>
      </c>
    </row>
    <row r="81">
      <c r="A81" t="n">
        <v>1988.0</v>
      </c>
      <c r="B81" s="57" t="n">
        <v>1.59036911078243</v>
      </c>
      <c r="C81" s="57" t="n">
        <v>1.52416712894343</v>
      </c>
    </row>
  </sheetData>
  <pageMargins bottom="0.75" footer="0.3" header="0.3" left="0.7" right="0.7" top="0.75"/>
</worksheet>
</file>

<file path=xl/worksheets/sheet25.xml><?xml version="1.0" encoding="utf-8"?>
<worksheet xmlns="http://schemas.openxmlformats.org/spreadsheetml/2006/main">
  <dimension ref="A1:D81"/>
  <sheetViews>
    <sheetView workbookViewId="0"/>
  </sheetViews>
  <sheetFormatPr defaultRowHeight="15.0"/>
  <sheetData>
    <row r="1">
      <c r="A1" t="s">
        <v>101</v>
      </c>
    </row>
    <row r="2">
      <c r="A2" t="s">
        <v>95</v>
      </c>
      <c r="B2" t="s">
        <v>71</v>
      </c>
      <c r="C2" t="s">
        <v>72</v>
      </c>
    </row>
    <row r="3">
      <c r="A3" t="n">
        <v>1910.0</v>
      </c>
      <c r="B3" s="59" t="n">
        <v>0.22044</v>
      </c>
      <c r="C3" s="59" t="n">
        <v>0.28875</v>
      </c>
    </row>
    <row r="4">
      <c r="A4" t="n">
        <v>1911.0</v>
      </c>
      <c r="B4" s="59" t="n">
        <v>0.21386</v>
      </c>
      <c r="C4" s="59" t="n">
        <v>0.28802</v>
      </c>
    </row>
    <row r="5">
      <c r="A5" t="n">
        <v>1912.0</v>
      </c>
      <c r="B5" s="59" t="n">
        <v>0.20607</v>
      </c>
      <c r="C5" s="59" t="n">
        <v>0.26329</v>
      </c>
    </row>
    <row r="6">
      <c r="A6" t="n">
        <v>1913.0</v>
      </c>
      <c r="B6" s="59" t="n">
        <v>0.19498</v>
      </c>
      <c r="C6" s="59" t="n">
        <v>0.26107</v>
      </c>
    </row>
    <row r="7">
      <c r="A7" t="n">
        <v>1914.0</v>
      </c>
      <c r="B7" s="59" t="n">
        <v>0.19786</v>
      </c>
      <c r="C7" s="59" t="n">
        <v>0.25694</v>
      </c>
    </row>
    <row r="8">
      <c r="A8" t="n">
        <v>1915.0</v>
      </c>
      <c r="B8" s="59" t="n">
        <v>0.19753</v>
      </c>
      <c r="C8" s="59" t="n">
        <v>0.26126</v>
      </c>
    </row>
    <row r="9">
      <c r="A9" t="n">
        <v>1916.0</v>
      </c>
      <c r="B9" s="59" t="n">
        <v>0.18781</v>
      </c>
      <c r="C9" s="59" t="n">
        <v>0.25194</v>
      </c>
    </row>
    <row r="10">
      <c r="A10" t="n">
        <v>1917.0</v>
      </c>
      <c r="B10" s="59" t="n">
        <v>0.18221</v>
      </c>
      <c r="C10" s="59" t="n">
        <v>0.24608</v>
      </c>
    </row>
    <row r="11">
      <c r="A11" t="n">
        <v>1918.0</v>
      </c>
      <c r="B11" s="59" t="n">
        <v>0.17964</v>
      </c>
      <c r="C11" s="59" t="n">
        <v>0.23887</v>
      </c>
    </row>
    <row r="12">
      <c r="A12" t="n">
        <v>1919.0</v>
      </c>
      <c r="B12" s="59" t="n">
        <v>0.17612</v>
      </c>
      <c r="C12" s="59" t="n">
        <v>0.24252</v>
      </c>
    </row>
    <row r="13">
      <c r="A13" t="n">
        <v>1920.0</v>
      </c>
      <c r="B13" s="59" t="n">
        <v>0.16798</v>
      </c>
      <c r="C13" s="59" t="n">
        <v>0.23071</v>
      </c>
    </row>
    <row r="14">
      <c r="A14" t="n">
        <v>1921.0</v>
      </c>
      <c r="B14" s="59" t="n">
        <v>0.16952</v>
      </c>
      <c r="C14" s="59" t="n">
        <v>0.23536</v>
      </c>
    </row>
    <row r="15">
      <c r="A15" t="n">
        <v>1922.0</v>
      </c>
      <c r="B15" s="59" t="n">
        <v>0.18072</v>
      </c>
      <c r="C15" s="59" t="n">
        <v>0.25</v>
      </c>
    </row>
    <row r="16">
      <c r="A16" t="n">
        <v>1923.0</v>
      </c>
      <c r="B16" s="59" t="n">
        <v>0.18045</v>
      </c>
      <c r="C16" s="59" t="n">
        <v>0.2518</v>
      </c>
    </row>
    <row r="17">
      <c r="A17" t="n">
        <v>1924.0</v>
      </c>
      <c r="B17" s="59" t="n">
        <v>0.17942</v>
      </c>
      <c r="C17" s="59" t="n">
        <v>0.25763</v>
      </c>
    </row>
    <row r="18">
      <c r="A18" t="n">
        <v>1925.0</v>
      </c>
      <c r="B18" s="59" t="n">
        <v>0.17904</v>
      </c>
      <c r="C18" s="59" t="n">
        <v>0.26891</v>
      </c>
    </row>
    <row r="19">
      <c r="A19" t="n">
        <v>1926.0</v>
      </c>
      <c r="B19" s="59" t="n">
        <v>0.17265</v>
      </c>
      <c r="C19" s="59" t="n">
        <v>0.26867</v>
      </c>
    </row>
    <row r="20">
      <c r="A20" t="n">
        <v>1927.0</v>
      </c>
      <c r="B20" s="59" t="n">
        <v>0.16511</v>
      </c>
      <c r="C20" s="59" t="n">
        <v>0.2579</v>
      </c>
    </row>
    <row r="21">
      <c r="A21" t="n">
        <v>1928.0</v>
      </c>
      <c r="B21" s="59" t="n">
        <v>0.15714</v>
      </c>
      <c r="C21" s="59" t="n">
        <v>0.24033</v>
      </c>
    </row>
    <row r="22">
      <c r="A22" t="n">
        <v>1929.0</v>
      </c>
      <c r="B22" s="59" t="n">
        <v>0.15222</v>
      </c>
      <c r="C22" s="59" t="n">
        <v>0.24323</v>
      </c>
    </row>
    <row r="23">
      <c r="A23" t="n">
        <v>1930.0</v>
      </c>
      <c r="B23" s="59" t="n">
        <v>0.14421</v>
      </c>
      <c r="C23" s="59" t="n">
        <v>0.22779</v>
      </c>
    </row>
    <row r="24">
      <c r="A24" t="n">
        <v>1931.0</v>
      </c>
      <c r="B24" s="59" t="n">
        <v>0.13605</v>
      </c>
      <c r="C24" s="59" t="n">
        <v>0.21734</v>
      </c>
    </row>
    <row r="25">
      <c r="A25" t="n">
        <v>1932.0</v>
      </c>
      <c r="B25" s="59" t="n">
        <v>0.12843</v>
      </c>
      <c r="C25" s="59" t="n">
        <v>0.21384</v>
      </c>
    </row>
    <row r="26">
      <c r="A26" t="n">
        <v>1933.0</v>
      </c>
      <c r="B26" s="59" t="n">
        <v>0.12235</v>
      </c>
      <c r="C26" s="59" t="n">
        <v>0.19735</v>
      </c>
    </row>
    <row r="27">
      <c r="A27" t="n">
        <v>1934.0</v>
      </c>
      <c r="B27" s="59" t="n">
        <v>0.12217</v>
      </c>
      <c r="C27" s="59" t="n">
        <v>0.19688</v>
      </c>
    </row>
    <row r="28">
      <c r="A28" t="n">
        <v>1935.0</v>
      </c>
      <c r="B28" s="59" t="n">
        <v>0.12082</v>
      </c>
      <c r="C28" s="59" t="n">
        <v>0.18969</v>
      </c>
    </row>
    <row r="29">
      <c r="A29" t="n">
        <v>1936.0</v>
      </c>
      <c r="B29" s="59" t="n">
        <v>0.11824</v>
      </c>
      <c r="C29" s="59" t="n">
        <v>0.18094</v>
      </c>
    </row>
    <row r="30">
      <c r="A30" t="n">
        <v>1937.0</v>
      </c>
      <c r="B30" s="59" t="n">
        <v>0.11595</v>
      </c>
      <c r="C30" s="59" t="n">
        <v>0.17866</v>
      </c>
    </row>
    <row r="31">
      <c r="A31" t="n">
        <v>1938.0</v>
      </c>
      <c r="B31" s="59" t="n">
        <v>0.11455</v>
      </c>
      <c r="C31" s="59" t="n">
        <v>0.17528</v>
      </c>
    </row>
    <row r="32">
      <c r="A32" t="n">
        <v>1939.0</v>
      </c>
      <c r="B32" s="59" t="n">
        <v>0.11703</v>
      </c>
      <c r="C32" s="59" t="n">
        <v>0.18571</v>
      </c>
    </row>
    <row r="33">
      <c r="A33" t="n">
        <v>1940.0</v>
      </c>
      <c r="B33" s="59" t="n">
        <v>0.119</v>
      </c>
      <c r="C33" s="59" t="n">
        <v>0.18985</v>
      </c>
    </row>
    <row r="34">
      <c r="A34" t="n">
        <v>1941.0</v>
      </c>
      <c r="B34" s="59" t="n">
        <v>0.11962</v>
      </c>
      <c r="C34" s="59" t="n">
        <v>0.18904</v>
      </c>
    </row>
    <row r="35">
      <c r="A35" t="n">
        <v>1942.0</v>
      </c>
      <c r="B35" s="59" t="n">
        <v>0.12021</v>
      </c>
      <c r="C35" s="59" t="n">
        <v>0.1875</v>
      </c>
    </row>
    <row r="36">
      <c r="A36" t="n">
        <v>1943.0</v>
      </c>
      <c r="B36" s="59" t="n">
        <v>0.12538</v>
      </c>
      <c r="C36" s="59" t="n">
        <v>0.19681</v>
      </c>
    </row>
    <row r="37">
      <c r="A37" t="n">
        <v>1944.0</v>
      </c>
      <c r="B37" s="59" t="n">
        <v>0.12301</v>
      </c>
      <c r="C37" s="59" t="n">
        <v>0.18563</v>
      </c>
    </row>
    <row r="38">
      <c r="A38" t="n">
        <v>1945.0</v>
      </c>
      <c r="B38" s="59" t="n">
        <v>0.12357</v>
      </c>
      <c r="C38" s="59" t="n">
        <v>0.19179</v>
      </c>
    </row>
    <row r="39">
      <c r="A39" t="n">
        <v>1946.0</v>
      </c>
      <c r="B39" s="59" t="n">
        <v>0.117633720110054</v>
      </c>
      <c r="C39" s="59" t="n">
        <v>0.18671</v>
      </c>
    </row>
    <row r="40">
      <c r="A40" t="n">
        <v>1947.0</v>
      </c>
      <c r="B40" s="59" t="n">
        <v>0.12204</v>
      </c>
      <c r="C40" s="59" t="n">
        <v>0.18674</v>
      </c>
    </row>
    <row r="41">
      <c r="A41" t="n">
        <v>1948.0</v>
      </c>
      <c r="B41" s="59" t="n">
        <v>0.123</v>
      </c>
      <c r="C41" s="59" t="n">
        <v>0.18505</v>
      </c>
    </row>
    <row r="42">
      <c r="A42" t="n">
        <v>1949.0</v>
      </c>
      <c r="B42" s="59" t="n">
        <v>0.12361</v>
      </c>
      <c r="C42" s="59" t="n">
        <v>0.18737</v>
      </c>
    </row>
    <row r="43">
      <c r="A43" t="n">
        <v>1950.0</v>
      </c>
      <c r="B43" s="59" t="n">
        <v>0.125647372333487</v>
      </c>
      <c r="C43" s="59" t="n">
        <v>0.19087</v>
      </c>
    </row>
    <row r="44">
      <c r="A44" t="n">
        <v>1951.0</v>
      </c>
      <c r="B44" s="59" t="n">
        <v>0.13065</v>
      </c>
      <c r="C44" s="59" t="n">
        <v>0.1995</v>
      </c>
    </row>
    <row r="45">
      <c r="A45" t="n">
        <v>1952.0</v>
      </c>
      <c r="B45" s="59" t="n">
        <v>0.13472</v>
      </c>
      <c r="C45" s="59" t="n">
        <v>0.20891</v>
      </c>
    </row>
    <row r="46">
      <c r="A46" t="n">
        <v>1953.0</v>
      </c>
      <c r="B46" s="59" t="n">
        <v>0.139110489708321</v>
      </c>
      <c r="C46" s="59" t="n">
        <v>0.20847</v>
      </c>
    </row>
    <row r="47">
      <c r="A47" t="n">
        <v>1954.0</v>
      </c>
      <c r="B47" s="59" t="n">
        <v>0.144788245360314</v>
      </c>
      <c r="C47" s="59" t="n">
        <v>0.217215109835366</v>
      </c>
    </row>
    <row r="48">
      <c r="A48" t="n">
        <v>1955.0</v>
      </c>
      <c r="B48" s="59" t="n">
        <v>0.149751576948969</v>
      </c>
      <c r="C48" s="59" t="n">
        <v>0.225844910184563</v>
      </c>
    </row>
    <row r="49">
      <c r="A49" t="n">
        <v>1956.0</v>
      </c>
      <c r="B49" s="59" t="n">
        <v>0.153038276701103</v>
      </c>
      <c r="C49" s="59" t="n">
        <v>0.240427639282321</v>
      </c>
    </row>
    <row r="50">
      <c r="A50" t="n">
        <v>1957.0</v>
      </c>
      <c r="B50" s="59" t="n">
        <v>0.15587743395213</v>
      </c>
      <c r="C50" s="59" t="n">
        <v>0.245292062428039</v>
      </c>
    </row>
    <row r="51">
      <c r="A51" t="n">
        <v>1958.0</v>
      </c>
      <c r="B51" s="59" t="n">
        <v>0.159101418673044</v>
      </c>
      <c r="C51" s="59" t="n">
        <v>0.25217354302073</v>
      </c>
    </row>
    <row r="52">
      <c r="A52" t="n">
        <v>1959.0</v>
      </c>
      <c r="B52" s="59" t="n">
        <v>0.160487598267393</v>
      </c>
      <c r="C52" s="59" t="n">
        <v>0.245999743485796</v>
      </c>
    </row>
    <row r="53">
      <c r="A53" t="n">
        <v>1960.0</v>
      </c>
      <c r="B53" s="59" t="n">
        <v>0.16241790442261</v>
      </c>
      <c r="C53" s="59" t="n">
        <v>0.250488957089995</v>
      </c>
    </row>
    <row r="54">
      <c r="A54" t="n">
        <v>1961.0</v>
      </c>
      <c r="B54" s="59" t="n">
        <v>0.161734876271787</v>
      </c>
      <c r="C54" s="59" t="n">
        <v>0.260009942350644</v>
      </c>
    </row>
    <row r="55">
      <c r="A55" t="n">
        <v>1962.0</v>
      </c>
      <c r="B55" s="59" t="n">
        <v>0.16413498225033</v>
      </c>
      <c r="C55" s="59" t="n">
        <v>0.264358177728189</v>
      </c>
    </row>
    <row r="56">
      <c r="A56" t="n">
        <v>1963.0</v>
      </c>
      <c r="B56" s="59" t="n">
        <v>0.168374354263623</v>
      </c>
      <c r="C56" s="59" t="n">
        <v>0.274734350468398</v>
      </c>
    </row>
    <row r="57">
      <c r="A57" t="n">
        <v>1964.0</v>
      </c>
      <c r="B57" s="59" t="n">
        <v>0.171883755705142</v>
      </c>
      <c r="C57" s="59" t="n">
        <v>0.273313540874007</v>
      </c>
    </row>
    <row r="58">
      <c r="A58" t="n">
        <v>1965.0</v>
      </c>
      <c r="B58" s="59" t="n">
        <v>0.16951137009988199</v>
      </c>
      <c r="C58" s="59" t="n">
        <v>0.266333416270881</v>
      </c>
    </row>
    <row r="59">
      <c r="A59" t="n">
        <v>1966.0</v>
      </c>
      <c r="B59" s="59" t="n">
        <v>0.176130590024753</v>
      </c>
      <c r="C59" s="59" t="n">
        <v>0.271965431290292</v>
      </c>
    </row>
    <row r="60">
      <c r="A60" t="n">
        <v>1967.0</v>
      </c>
      <c r="B60" s="59" t="n">
        <v>0.176460523044916</v>
      </c>
      <c r="C60" s="59" t="n">
        <v>0.270889751366916</v>
      </c>
    </row>
    <row r="61">
      <c r="A61" t="n">
        <v>1968.0</v>
      </c>
      <c r="B61" s="59" t="n">
        <v>0.184046404215497</v>
      </c>
      <c r="C61" s="59" t="n">
        <v>0.27131206506752</v>
      </c>
    </row>
    <row r="62">
      <c r="A62" t="n">
        <v>1969.0</v>
      </c>
      <c r="B62" s="59" t="n">
        <v>0.18227713194455</v>
      </c>
      <c r="C62" s="59" t="n">
        <v>0.279803337057551</v>
      </c>
    </row>
    <row r="63">
      <c r="A63" t="n">
        <v>1970.0</v>
      </c>
      <c r="B63" s="59" t="n">
        <v>0.185869121392857</v>
      </c>
      <c r="C63" s="59" t="n">
        <v>0.273227569481659</v>
      </c>
    </row>
    <row r="64">
      <c r="A64" t="n">
        <v>1971.0</v>
      </c>
      <c r="B64" s="59" t="n">
        <v>0.182932820051015</v>
      </c>
      <c r="C64" s="59" t="n">
        <v>0.25954877481251</v>
      </c>
    </row>
    <row r="65">
      <c r="A65" t="n">
        <v>1972.0</v>
      </c>
      <c r="B65" s="59" t="n">
        <v>0.190461412109176</v>
      </c>
      <c r="C65" s="59" t="n">
        <v>0.257175175543155</v>
      </c>
    </row>
    <row r="66">
      <c r="A66" t="n">
        <v>1973.0</v>
      </c>
      <c r="B66" s="59" t="n">
        <v>0.186890708408252</v>
      </c>
      <c r="C66" s="59" t="n">
        <v>0.242813241133575</v>
      </c>
    </row>
    <row r="67">
      <c r="A67" t="n">
        <v>1974.0</v>
      </c>
      <c r="B67" s="59" t="n">
        <v>0.183325065018004</v>
      </c>
      <c r="C67" s="59" t="n">
        <v>0.228049843726396</v>
      </c>
    </row>
    <row r="68">
      <c r="A68" t="n">
        <v>1975.0</v>
      </c>
      <c r="B68" s="59" t="n">
        <v>0.186794619126473</v>
      </c>
      <c r="C68" s="59" t="n">
        <v>0.219707398730361</v>
      </c>
    </row>
    <row r="69">
      <c r="A69" t="n">
        <v>1976.0</v>
      </c>
      <c r="B69" s="59" t="n">
        <v>0.189676715278251</v>
      </c>
      <c r="C69" s="59" t="n">
        <v>0.220979222625763</v>
      </c>
    </row>
    <row r="70">
      <c r="A70" t="n">
        <v>1977.0</v>
      </c>
      <c r="B70" s="59" t="n">
        <v>0.195983191146169</v>
      </c>
      <c r="C70" s="59" t="n">
        <v>0.208803279074032</v>
      </c>
    </row>
    <row r="71">
      <c r="A71" t="n">
        <v>1978.0</v>
      </c>
      <c r="B71" s="59" t="n">
        <v>0.191326470719365</v>
      </c>
      <c r="C71" s="59" t="n">
        <v>0.203024896058947</v>
      </c>
    </row>
    <row r="72">
      <c r="A72" t="n">
        <v>1979.0</v>
      </c>
      <c r="B72" s="59" t="n">
        <v>0.194015927191182</v>
      </c>
      <c r="C72" s="59" t="n">
        <v>0.183511962099783</v>
      </c>
    </row>
    <row r="73">
      <c r="A73" t="n">
        <v>1980.0</v>
      </c>
      <c r="B73" s="59" t="n">
        <v>0.194338993531222</v>
      </c>
      <c r="C73" s="59" t="n">
        <v>0.179290352886304</v>
      </c>
    </row>
    <row r="74">
      <c r="A74" t="n">
        <v>1981.0</v>
      </c>
      <c r="B74" s="59" t="n">
        <v>0.202403482181799</v>
      </c>
      <c r="C74" s="59" t="n">
        <v>0.190819964485763</v>
      </c>
    </row>
    <row r="75">
      <c r="A75" t="n">
        <v>1982.0</v>
      </c>
      <c r="B75" s="59" t="n">
        <v>0.202646592700893</v>
      </c>
      <c r="C75" s="59" t="n">
        <v>0.194353735556017</v>
      </c>
    </row>
    <row r="76">
      <c r="A76" t="n">
        <v>1983.0</v>
      </c>
      <c r="B76" s="59" t="n">
        <v>0.208163659098745</v>
      </c>
      <c r="C76" s="59" t="n">
        <v>0.194070844986693</v>
      </c>
    </row>
    <row r="77">
      <c r="A77" t="n">
        <v>1984.0</v>
      </c>
      <c r="B77" s="59" t="n">
        <v>0.207984710449221</v>
      </c>
      <c r="C77" s="59" t="n">
        <v>0.205216763473323</v>
      </c>
    </row>
    <row r="78">
      <c r="A78" t="n">
        <v>1985.0</v>
      </c>
      <c r="B78" s="59" t="n">
        <v>0.205207701766923</v>
      </c>
      <c r="C78" s="59" t="n">
        <v>0.213709472923276</v>
      </c>
    </row>
    <row r="79">
      <c r="A79" t="n">
        <v>1986.0</v>
      </c>
      <c r="B79" s="59" t="n">
        <v>0.209070951494416</v>
      </c>
      <c r="C79" s="59" t="n">
        <v>0.21403367099999</v>
      </c>
    </row>
    <row r="80">
      <c r="A80" t="n">
        <v>1987.0</v>
      </c>
      <c r="B80" s="59" t="n">
        <v>0.209096315508612</v>
      </c>
      <c r="C80" s="59" t="n">
        <v>0.214953387406822</v>
      </c>
    </row>
    <row r="81">
      <c r="A81" t="n">
        <v>1988.0</v>
      </c>
      <c r="B81" s="59" t="n">
        <v>0.216029185280013</v>
      </c>
      <c r="C81" s="59" t="n">
        <v>0.232531546377863</v>
      </c>
    </row>
  </sheetData>
  <pageMargins bottom="0.75" footer="0.3" header="0.3" left="0.7" right="0.7" top="0.75"/>
</worksheet>
</file>

<file path=xl/worksheets/sheet26.xml><?xml version="1.0" encoding="utf-8"?>
<worksheet xmlns="http://schemas.openxmlformats.org/spreadsheetml/2006/main">
  <dimension ref="A1:F10"/>
  <sheetViews>
    <sheetView workbookViewId="0"/>
  </sheetViews>
  <sheetFormatPr defaultRowHeight="15.0"/>
  <sheetData>
    <row r="1">
      <c r="A1" t="s">
        <v>103</v>
      </c>
    </row>
    <row r="2">
      <c r="A2" t="s">
        <v>95</v>
      </c>
      <c r="B2" t="s">
        <v>104</v>
      </c>
      <c r="C2" t="s">
        <v>105</v>
      </c>
      <c r="D2" t="s">
        <v>106</v>
      </c>
      <c r="E2" t="s">
        <v>107</v>
      </c>
    </row>
    <row r="3">
      <c r="A3" t="n">
        <v>1900.0</v>
      </c>
      <c r="B3" s="61" t="n">
        <v>34.551</v>
      </c>
      <c r="C3" s="61" t="n">
        <v>25.843</v>
      </c>
      <c r="D3" s="61" t="n">
        <v>18.539</v>
      </c>
      <c r="E3" s="61" t="n">
        <v>21.068</v>
      </c>
    </row>
    <row r="4">
      <c r="A4" t="n">
        <v>1910.0</v>
      </c>
      <c r="B4" s="61" t="n">
        <v>22.044</v>
      </c>
      <c r="C4" s="61" t="n">
        <v>26.995</v>
      </c>
      <c r="D4" s="61" t="n">
        <v>24.471999999999998</v>
      </c>
      <c r="E4" s="61" t="n">
        <v>26.488</v>
      </c>
    </row>
    <row r="5">
      <c r="A5" t="n">
        <v>1920.0</v>
      </c>
      <c r="B5" s="61" t="n">
        <v>16.798</v>
      </c>
      <c r="C5" s="61" t="n">
        <v>26.450000000000003</v>
      </c>
      <c r="D5" s="61" t="n">
        <v>26.756</v>
      </c>
      <c r="E5" s="61" t="n">
        <v>29.997</v>
      </c>
    </row>
    <row r="6">
      <c r="A6" t="n">
        <v>1930.0</v>
      </c>
      <c r="B6" s="61" t="n">
        <v>14.421000000000001</v>
      </c>
      <c r="C6" s="61" t="n">
        <v>21.446</v>
      </c>
      <c r="D6" s="61" t="n">
        <v>26.737</v>
      </c>
      <c r="E6" s="61" t="n">
        <v>37.397000000000006</v>
      </c>
    </row>
    <row r="7">
      <c r="A7" t="n">
        <v>1940.0</v>
      </c>
      <c r="B7" s="61" t="n">
        <v>11.899999999999999</v>
      </c>
      <c r="C7" s="61" t="n">
        <v>21.008</v>
      </c>
      <c r="D7" s="61" t="n">
        <v>31.826</v>
      </c>
      <c r="E7" s="61" t="n">
        <v>35.266</v>
      </c>
    </row>
    <row r="8">
      <c r="A8" t="n">
        <v>1950.0</v>
      </c>
      <c r="B8" s="61" t="n">
        <v>12.5647372333487</v>
      </c>
      <c r="C8" s="61" t="n">
        <v>23.0540040497987</v>
      </c>
      <c r="D8" s="61" t="n">
        <v>37.0462583167725</v>
      </c>
      <c r="E8" s="61" t="n">
        <v>27.332001898955905</v>
      </c>
    </row>
    <row r="9">
      <c r="A9" t="n">
        <v>1960.0</v>
      </c>
      <c r="B9" s="61" t="n">
        <v>16.241790442261</v>
      </c>
      <c r="C9" s="61" t="n">
        <v>23.0911368896815</v>
      </c>
      <c r="D9" s="61" t="n">
        <v>37.9167801284451</v>
      </c>
      <c r="E9" s="61" t="n">
        <v>22.74476020235547</v>
      </c>
    </row>
    <row r="10">
      <c r="A10" t="n">
        <v>1970.0</v>
      </c>
      <c r="B10" s="61" t="n">
        <v>18.5599469996716</v>
      </c>
      <c r="C10" s="61" t="n">
        <v>24.350909262551557</v>
      </c>
      <c r="D10" s="61" t="n">
        <v>39.68087944162726</v>
      </c>
      <c r="E10" s="61" t="n">
        <v>17.40826429614958</v>
      </c>
    </row>
  </sheetData>
  <pageMargins bottom="0.75" footer="0.3" header="0.3" left="0.7" right="0.7" top="0.75"/>
</worksheet>
</file>

<file path=xl/worksheets/sheet27.xml><?xml version="1.0" encoding="utf-8"?>
<worksheet xmlns="http://schemas.openxmlformats.org/spreadsheetml/2006/main">
  <dimension ref="A1:D70"/>
  <sheetViews>
    <sheetView workbookViewId="0"/>
  </sheetViews>
  <sheetFormatPr defaultRowHeight="15.0"/>
  <sheetData>
    <row r="1">
      <c r="A1" t="s">
        <v>66</v>
      </c>
    </row>
    <row r="2">
      <c r="A2" t="s">
        <v>35</v>
      </c>
      <c r="B2" t="s">
        <v>67</v>
      </c>
      <c r="C2" t="s">
        <v>68</v>
      </c>
    </row>
    <row r="3">
      <c r="A3" t="n">
        <v>1951.0</v>
      </c>
      <c r="B3" s="63" t="n">
        <v>28.05</v>
      </c>
      <c r="C3" s="63" t="n">
        <v>26.2</v>
      </c>
    </row>
    <row r="4">
      <c r="A4" t="n">
        <v>1952.0</v>
      </c>
      <c r="B4" s="63" t="n">
        <v>27.98</v>
      </c>
      <c r="C4" s="63" t="n">
        <v>26.25</v>
      </c>
    </row>
    <row r="5">
      <c r="A5" t="n">
        <v>1953.0</v>
      </c>
      <c r="B5" s="63" t="n">
        <v>27.89</v>
      </c>
      <c r="C5" s="63" t="n">
        <v>26.3</v>
      </c>
    </row>
    <row r="6">
      <c r="A6" t="n">
        <v>1954.0</v>
      </c>
      <c r="B6" s="63" t="n">
        <v>27.87</v>
      </c>
      <c r="C6" s="63" t="n">
        <v>26.35</v>
      </c>
    </row>
    <row r="7">
      <c r="A7" t="n">
        <v>1955.0</v>
      </c>
      <c r="B7" s="63" t="n">
        <v>27.85</v>
      </c>
      <c r="C7" s="63" t="n">
        <v>26.4</v>
      </c>
    </row>
    <row r="8">
      <c r="A8" t="n">
        <v>1956.0</v>
      </c>
      <c r="B8" s="63" t="n">
        <v>27.83</v>
      </c>
      <c r="C8" s="63" t="n">
        <v>26.45</v>
      </c>
    </row>
    <row r="9">
      <c r="A9" t="n">
        <v>1957.0</v>
      </c>
      <c r="B9" s="63" t="n">
        <v>27.8</v>
      </c>
      <c r="C9" s="63" t="n">
        <v>26.5</v>
      </c>
    </row>
    <row r="10">
      <c r="A10" t="n">
        <v>1958.0</v>
      </c>
      <c r="B10" s="63" t="n">
        <v>27.69</v>
      </c>
      <c r="C10" s="63" t="n">
        <v>26.55</v>
      </c>
    </row>
    <row r="11">
      <c r="A11" t="n">
        <v>1959.0</v>
      </c>
      <c r="B11" s="63" t="n">
        <v>27.63</v>
      </c>
      <c r="C11" s="63" t="n">
        <v>26.6</v>
      </c>
    </row>
    <row r="12">
      <c r="A12" t="n">
        <v>1960.0</v>
      </c>
      <c r="B12" s="63" t="n">
        <v>27.58</v>
      </c>
      <c r="C12" s="63" t="n">
        <v>26.65</v>
      </c>
    </row>
    <row r="13">
      <c r="A13" t="n">
        <v>1961.0</v>
      </c>
      <c r="B13" s="63" t="n">
        <v>27.52</v>
      </c>
      <c r="C13" s="63" t="n">
        <v>26.7</v>
      </c>
    </row>
    <row r="14">
      <c r="A14" t="n">
        <v>1962.0</v>
      </c>
      <c r="B14" s="63" t="n">
        <v>27.47</v>
      </c>
      <c r="C14" s="63" t="n">
        <v>26.6</v>
      </c>
    </row>
    <row r="15">
      <c r="A15" t="n">
        <v>1963.0</v>
      </c>
      <c r="B15" s="63" t="n">
        <v>27.41</v>
      </c>
      <c r="C15" s="63" t="n">
        <v>26.7</v>
      </c>
    </row>
    <row r="16">
      <c r="A16" t="n">
        <v>1964.0</v>
      </c>
      <c r="B16" s="63" t="n">
        <v>27.38</v>
      </c>
      <c r="C16" s="63" t="n">
        <v>26.6</v>
      </c>
    </row>
    <row r="17">
      <c r="A17" t="n">
        <v>1965.0</v>
      </c>
      <c r="B17" s="63" t="n">
        <v>27.26</v>
      </c>
      <c r="C17" s="63" t="n">
        <v>26.3</v>
      </c>
    </row>
    <row r="18">
      <c r="A18" t="n">
        <v>1966.0</v>
      </c>
      <c r="B18" s="63" t="n">
        <v>27.11</v>
      </c>
      <c r="C18" s="63" t="n">
        <v>26.2</v>
      </c>
    </row>
    <row r="19">
      <c r="A19" t="n">
        <v>1967.0</v>
      </c>
      <c r="B19" s="63" t="n">
        <v>26.97</v>
      </c>
      <c r="C19" s="63" t="n">
        <v>26.1</v>
      </c>
    </row>
    <row r="20">
      <c r="A20" t="n">
        <v>1968.0</v>
      </c>
      <c r="B20" s="63" t="n">
        <v>26.85</v>
      </c>
      <c r="C20" s="63" t="n">
        <v>26.0</v>
      </c>
    </row>
    <row r="21">
      <c r="A21" t="n">
        <v>1969.0</v>
      </c>
      <c r="B21" s="63" t="n">
        <v>26.76</v>
      </c>
      <c r="C21" s="63" t="n">
        <v>25.9</v>
      </c>
    </row>
    <row r="22">
      <c r="A22" t="n">
        <v>1970.0</v>
      </c>
      <c r="B22" s="63" t="n">
        <v>26.67</v>
      </c>
      <c r="C22" s="63" t="n">
        <v>25.8</v>
      </c>
    </row>
    <row r="23">
      <c r="A23" t="n">
        <v>1971.0</v>
      </c>
      <c r="B23" s="63" t="n">
        <v>26.67</v>
      </c>
      <c r="C23" s="63" t="n">
        <v>25.8</v>
      </c>
    </row>
    <row r="24">
      <c r="A24" t="n">
        <v>1972.0</v>
      </c>
      <c r="B24" s="63" t="n">
        <v>26.53</v>
      </c>
      <c r="C24" s="63" t="n">
        <v>25.7</v>
      </c>
    </row>
    <row r="25">
      <c r="A25" t="n">
        <v>1973.0</v>
      </c>
      <c r="B25" s="63" t="n">
        <v>26.41</v>
      </c>
      <c r="C25" s="63" t="n">
        <v>25.5</v>
      </c>
    </row>
    <row r="26">
      <c r="A26" t="n">
        <v>1974.0</v>
      </c>
      <c r="B26" s="63" t="n">
        <v>26.31</v>
      </c>
      <c r="C26" s="63" t="n">
        <v>25.6</v>
      </c>
    </row>
    <row r="27">
      <c r="A27" t="n">
        <v>1975.0</v>
      </c>
      <c r="B27" s="63" t="n">
        <v>26.27</v>
      </c>
      <c r="C27" s="63" t="n">
        <v>25.6</v>
      </c>
    </row>
    <row r="28">
      <c r="A28" t="n">
        <v>1976.0</v>
      </c>
      <c r="B28" s="63" t="n">
        <v>26.24</v>
      </c>
      <c r="C28" s="63" t="n">
        <v>25.9</v>
      </c>
    </row>
    <row r="29">
      <c r="A29" t="n">
        <v>1977.0</v>
      </c>
      <c r="B29" s="63" t="n">
        <v>26.27</v>
      </c>
      <c r="C29" s="63" t="n">
        <v>25.9</v>
      </c>
    </row>
    <row r="30">
      <c r="A30" t="n">
        <v>1978.0</v>
      </c>
      <c r="B30" s="63" t="n">
        <v>26.25</v>
      </c>
      <c r="C30" s="63" t="n">
        <v>26.0</v>
      </c>
    </row>
    <row r="31">
      <c r="A31" t="n">
        <v>1979.0</v>
      </c>
      <c r="B31" s="63" t="n">
        <v>26.27</v>
      </c>
      <c r="C31" s="63" t="n">
        <v>26.1</v>
      </c>
    </row>
    <row r="32">
      <c r="A32" t="n">
        <v>1980.0</v>
      </c>
      <c r="B32" s="63" t="n">
        <v>26.27</v>
      </c>
      <c r="C32" s="63" t="n">
        <v>26.1</v>
      </c>
    </row>
    <row r="33">
      <c r="A33" t="n">
        <v>1981.0</v>
      </c>
      <c r="B33" s="63" t="n">
        <v>26.33</v>
      </c>
      <c r="C33" s="63" t="n">
        <v>26.2</v>
      </c>
    </row>
    <row r="34">
      <c r="A34" t="n">
        <v>1982.0</v>
      </c>
      <c r="B34" s="63" t="n">
        <v>26.35</v>
      </c>
      <c r="C34" s="63" t="n">
        <v>26.2</v>
      </c>
    </row>
    <row r="35">
      <c r="A35" t="n">
        <v>1983.0</v>
      </c>
      <c r="B35" s="63" t="n">
        <v>26.47</v>
      </c>
      <c r="C35" s="63" t="n">
        <v>26.4</v>
      </c>
    </row>
    <row r="36">
      <c r="A36" t="n">
        <v>1984.0</v>
      </c>
      <c r="B36" s="63" t="n">
        <v>26.543884030593</v>
      </c>
      <c r="C36" s="63" t="n">
        <v>26.6122694738896</v>
      </c>
    </row>
    <row r="37">
      <c r="A37" t="n">
        <v>1985.0</v>
      </c>
      <c r="B37" s="63" t="n">
        <v>26.6744799339502</v>
      </c>
      <c r="C37" s="63" t="n">
        <v>26.8524835690042</v>
      </c>
    </row>
    <row r="38">
      <c r="A38" t="n">
        <v>1986.0</v>
      </c>
      <c r="B38" s="63" t="n">
        <v>26.7588540634552</v>
      </c>
      <c r="C38" s="63" t="n">
        <v>26.8560431055414</v>
      </c>
    </row>
    <row r="39">
      <c r="A39" t="n">
        <v>1987.0</v>
      </c>
      <c r="B39" s="63" t="n">
        <v>26.8922302834767</v>
      </c>
      <c r="C39" s="63" t="n">
        <v>26.9871914002648</v>
      </c>
    </row>
    <row r="40">
      <c r="A40" t="n">
        <v>1988.0</v>
      </c>
      <c r="B40" s="63" t="n">
        <v>26.9331970903441</v>
      </c>
      <c r="C40" s="63" t="n">
        <v>26.9984929637763</v>
      </c>
    </row>
    <row r="41">
      <c r="A41" t="n">
        <v>1989.0</v>
      </c>
      <c r="B41" s="63" t="n">
        <v>27.061791747872</v>
      </c>
      <c r="C41" s="63" t="n">
        <v>27.1253775768611</v>
      </c>
    </row>
    <row r="42">
      <c r="A42" t="n">
        <v>1990.0</v>
      </c>
      <c r="B42" s="63" t="n">
        <v>27.1951401868623</v>
      </c>
      <c r="C42" s="63" t="n">
        <v>27.2502616466692</v>
      </c>
    </row>
    <row r="43">
      <c r="A43" t="n">
        <v>1991.0</v>
      </c>
      <c r="B43" s="63" t="n">
        <v>27.1978315608442</v>
      </c>
      <c r="C43" s="63" t="n">
        <v>26.9941755811465</v>
      </c>
    </row>
    <row r="44">
      <c r="A44" t="n">
        <v>1992.0</v>
      </c>
      <c r="B44" s="63" t="n">
        <v>27.2400936557134</v>
      </c>
      <c r="C44" s="63" t="n">
        <v>27.0961150839395</v>
      </c>
    </row>
    <row r="45">
      <c r="A45" t="n">
        <v>1993.0</v>
      </c>
      <c r="B45" s="63" t="n">
        <v>27.3002706628701</v>
      </c>
      <c r="C45" s="63" t="n">
        <v>27.1433306627857</v>
      </c>
    </row>
    <row r="46">
      <c r="A46" t="n">
        <v>1994.0</v>
      </c>
      <c r="B46" s="63" t="n">
        <v>27.4846688705668</v>
      </c>
      <c r="C46" s="63" t="n">
        <v>27.4305682825802</v>
      </c>
    </row>
    <row r="47">
      <c r="A47" t="n">
        <v>1995.0</v>
      </c>
      <c r="B47" s="63" t="n">
        <v>27.6473069188845</v>
      </c>
      <c r="C47" s="63" t="n">
        <v>27.5422273868944</v>
      </c>
    </row>
    <row r="48">
      <c r="A48" t="n">
        <v>1996.0</v>
      </c>
      <c r="B48" s="63" t="n">
        <v>27.7974327982493</v>
      </c>
      <c r="C48" s="63" t="n">
        <v>27.7425768765081</v>
      </c>
    </row>
    <row r="49">
      <c r="A49" t="n">
        <v>1997.0</v>
      </c>
      <c r="B49" s="63" t="n">
        <v>27.9269439677538</v>
      </c>
      <c r="C49" s="63" t="n">
        <v>27.9270505537436</v>
      </c>
    </row>
    <row r="50">
      <c r="A50" t="n">
        <v>1998.0</v>
      </c>
      <c r="B50" s="63" t="n">
        <v>28.0013826203126</v>
      </c>
      <c r="C50" s="63" t="n">
        <v>27.9254700717761</v>
      </c>
    </row>
    <row r="51">
      <c r="A51" t="n">
        <v>1999.0</v>
      </c>
      <c r="B51" s="63" t="n">
        <v>28.1331989434659</v>
      </c>
      <c r="C51" s="63" t="n">
        <v>28.0813201280863</v>
      </c>
    </row>
    <row r="52">
      <c r="A52" t="n">
        <v>2000.0</v>
      </c>
      <c r="B52" s="63" t="n">
        <v>28.2041080995753</v>
      </c>
      <c r="C52" s="63" t="n">
        <v>28.0520017713946</v>
      </c>
    </row>
    <row r="53">
      <c r="A53" t="n">
        <v>2001.0</v>
      </c>
      <c r="B53" s="63" t="n">
        <v>28.3787462529695</v>
      </c>
      <c r="C53" s="63" t="n">
        <v>28.2238572505821</v>
      </c>
    </row>
    <row r="54">
      <c r="A54" t="n">
        <v>2002.0</v>
      </c>
      <c r="B54" s="63" t="n">
        <v>28.5564758302542</v>
      </c>
      <c r="C54" s="63" t="n">
        <v>28.4236616215099</v>
      </c>
    </row>
    <row r="55">
      <c r="A55" t="n">
        <v>2003.0</v>
      </c>
      <c r="B55" s="63" t="n">
        <v>28.751084768185</v>
      </c>
      <c r="C55" s="63" t="n">
        <v>28.6396269968255</v>
      </c>
    </row>
    <row r="56">
      <c r="A56" t="n">
        <v>2004.0</v>
      </c>
      <c r="B56" s="63" t="n">
        <v>28.8283171335748</v>
      </c>
      <c r="C56" s="63" t="n">
        <v>28.6706317930261</v>
      </c>
    </row>
    <row r="57">
      <c r="A57" t="n">
        <v>2005.0</v>
      </c>
      <c r="B57" s="63" t="n">
        <v>29.0156048050509</v>
      </c>
      <c r="C57" s="63" t="n">
        <v>28.915368857973</v>
      </c>
    </row>
    <row r="58">
      <c r="A58" t="n">
        <v>2006.0</v>
      </c>
      <c r="B58" s="63" t="n">
        <v>29.1966398417211</v>
      </c>
      <c r="C58" s="63" t="n">
        <v>29.1709634781992</v>
      </c>
    </row>
    <row r="59">
      <c r="A59" t="n">
        <v>2007.0</v>
      </c>
      <c r="B59" s="63" t="n">
        <v>29.3561230446178</v>
      </c>
      <c r="C59" s="63" t="n">
        <v>29.367013461945</v>
      </c>
    </row>
    <row r="60">
      <c r="A60" t="n">
        <v>2008.0</v>
      </c>
      <c r="B60" s="63" t="n">
        <v>29.4808496056107</v>
      </c>
      <c r="C60" s="63" t="n">
        <v>29.5324850519075</v>
      </c>
    </row>
    <row r="61">
      <c r="A61" t="n">
        <v>2009.0</v>
      </c>
      <c r="B61" s="63" t="n">
        <v>29.6630795120028</v>
      </c>
      <c r="C61" s="63" t="n">
        <v>29.6162896498119</v>
      </c>
    </row>
    <row r="62">
      <c r="A62" t="n">
        <v>2010.0</v>
      </c>
      <c r="B62" s="63" t="n">
        <v>29.8141901582964</v>
      </c>
      <c r="C62" s="63" t="n">
        <v>29.7969803358869</v>
      </c>
    </row>
    <row r="63">
      <c r="A63" t="n">
        <v>2011.0</v>
      </c>
      <c r="B63" s="63" t="n">
        <v>30.0163597368415</v>
      </c>
      <c r="C63" s="63" t="n">
        <v>30.0665775260355</v>
      </c>
    </row>
    <row r="64">
      <c r="A64" t="n">
        <v>2012.0</v>
      </c>
      <c r="B64" s="63" t="n">
        <v>30.178739777262</v>
      </c>
      <c r="C64" s="63" t="n">
        <v>30.3659209466182</v>
      </c>
    </row>
    <row r="65">
      <c r="A65" t="n">
        <v>2013.0</v>
      </c>
      <c r="B65" s="63" t="n">
        <v>30.305964642217</v>
      </c>
      <c r="C65" s="63" t="n">
        <v>30.4716515331054</v>
      </c>
    </row>
    <row r="66">
      <c r="A66" t="n">
        <v>2014.0</v>
      </c>
      <c r="B66" s="63" t="n">
        <v>30.4091380547963</v>
      </c>
      <c r="C66" s="63" t="n">
        <v>30.5958229309261</v>
      </c>
    </row>
    <row r="67">
      <c r="A67" t="n">
        <v>2015.0</v>
      </c>
      <c r="B67" s="63" t="n">
        <v>30.5578158424196</v>
      </c>
      <c r="C67" s="63" t="n">
        <v>30.7738216693253</v>
      </c>
    </row>
    <row r="68">
      <c r="A68" t="n">
        <v>2016.0</v>
      </c>
      <c r="B68" s="63" t="n">
        <v>30.6117209793885</v>
      </c>
      <c r="C68" s="63" t="n">
        <v>30.8780428618178</v>
      </c>
    </row>
    <row r="69">
      <c r="A69" t="n">
        <v>2017.0</v>
      </c>
      <c r="B69" s="63" t="n">
        <v>30.6997916322088</v>
      </c>
      <c r="C69" s="63" t="n">
        <v>30.9487773053551</v>
      </c>
    </row>
    <row r="70">
      <c r="A70" t="n">
        <v>2018.0</v>
      </c>
      <c r="B70" s="63" t="n">
        <v>30.8417867611281</v>
      </c>
      <c r="C70" s="63" t="n">
        <v>31.109948342313</v>
      </c>
    </row>
  </sheetData>
  <pageMargins bottom="0.75" footer="0.3" header="0.3" left="0.7" right="0.7" top="0.75"/>
</worksheet>
</file>

<file path=xl/worksheets/sheet28.xml><?xml version="1.0" encoding="utf-8"?>
<worksheet xmlns="http://schemas.openxmlformats.org/spreadsheetml/2006/main">
  <dimension ref="A1:F37"/>
  <sheetViews>
    <sheetView workbookViewId="0"/>
  </sheetViews>
  <sheetFormatPr defaultRowHeight="15.0"/>
  <sheetData>
    <row r="1">
      <c r="A1" t="s">
        <v>110</v>
      </c>
    </row>
    <row r="2">
      <c r="A2" t="s">
        <v>35</v>
      </c>
      <c r="B2" t="s">
        <v>56</v>
      </c>
      <c r="C2" t="s">
        <v>57</v>
      </c>
      <c r="D2" t="s">
        <v>58</v>
      </c>
      <c r="E2" t="s">
        <v>59</v>
      </c>
    </row>
    <row r="3">
      <c r="A3" t="n">
        <v>1984.0</v>
      </c>
      <c r="B3" s="65" t="n">
        <v>26.543884030593</v>
      </c>
      <c r="C3" s="65" t="n">
        <v>24.0859193522186</v>
      </c>
      <c r="D3" s="65" t="n">
        <v>26.8888570209624</v>
      </c>
      <c r="E3" s="65" t="n">
        <v>29.8149037943454</v>
      </c>
    </row>
    <row r="4">
      <c r="A4" t="n">
        <v>1985.0</v>
      </c>
      <c r="B4" s="65" t="n">
        <v>26.6744799339502</v>
      </c>
      <c r="C4" s="65" t="n">
        <v>24.3042566869125</v>
      </c>
      <c r="D4" s="65" t="n">
        <v>27.0561909865032</v>
      </c>
      <c r="E4" s="65" t="n">
        <v>29.981700757937</v>
      </c>
    </row>
    <row r="5">
      <c r="A5" t="n">
        <v>1986.0</v>
      </c>
      <c r="B5" s="65" t="n">
        <v>26.7588540634552</v>
      </c>
      <c r="C5" s="65" t="n">
        <v>24.4030318932621</v>
      </c>
      <c r="D5" s="65" t="n">
        <v>27.2174592333553</v>
      </c>
      <c r="E5" s="65" t="n">
        <v>30.0925042006081</v>
      </c>
    </row>
    <row r="6">
      <c r="A6" t="n">
        <v>1987.0</v>
      </c>
      <c r="B6" s="65" t="n">
        <v>26.8922302834767</v>
      </c>
      <c r="C6" s="65" t="n">
        <v>24.612719566119</v>
      </c>
      <c r="D6" s="65" t="n">
        <v>27.3525781822497</v>
      </c>
      <c r="E6" s="65" t="n">
        <v>30.2223498867718</v>
      </c>
    </row>
    <row r="7">
      <c r="A7" t="n">
        <v>1988.0</v>
      </c>
      <c r="B7" s="65" t="n">
        <v>26.9331970903441</v>
      </c>
      <c r="C7" s="65" t="n">
        <v>24.7054910174255</v>
      </c>
      <c r="D7" s="65" t="n">
        <v>27.4420661854877</v>
      </c>
      <c r="E7" s="65" t="n">
        <v>30.3415518187251</v>
      </c>
    </row>
    <row r="8">
      <c r="A8" t="n">
        <v>1989.0</v>
      </c>
      <c r="B8" s="65" t="n">
        <v>27.061791747872</v>
      </c>
      <c r="C8" s="65" t="n">
        <v>24.8068857930643</v>
      </c>
      <c r="D8" s="65" t="n">
        <v>27.5815744500133</v>
      </c>
      <c r="E8" s="65" t="n">
        <v>30.4339280790709</v>
      </c>
    </row>
    <row r="9">
      <c r="A9" t="n">
        <v>1990.0</v>
      </c>
      <c r="B9" s="65" t="n">
        <v>27.1951401868623</v>
      </c>
      <c r="C9" s="65" t="n">
        <v>24.9441439735719</v>
      </c>
      <c r="D9" s="65" t="n">
        <v>27.7513860391792</v>
      </c>
      <c r="E9" s="65" t="n">
        <v>30.6308148876492</v>
      </c>
    </row>
    <row r="10">
      <c r="A10" t="n">
        <v>1991.0</v>
      </c>
      <c r="B10" s="65" t="n">
        <v>27.1978315608442</v>
      </c>
      <c r="C10" s="65" t="n">
        <v>24.9332906003301</v>
      </c>
      <c r="D10" s="65" t="n">
        <v>27.8705348834893</v>
      </c>
      <c r="E10" s="65" t="n">
        <v>30.5872292328187</v>
      </c>
    </row>
    <row r="11">
      <c r="A11" t="n">
        <v>1992.0</v>
      </c>
      <c r="B11" s="65" t="n">
        <v>27.2400936557134</v>
      </c>
      <c r="C11" s="65" t="n">
        <v>25.0254948591939</v>
      </c>
      <c r="D11" s="65" t="n">
        <v>27.8878007041832</v>
      </c>
      <c r="E11" s="65" t="n">
        <v>30.6186389831021</v>
      </c>
    </row>
    <row r="12">
      <c r="A12" t="n">
        <v>1993.0</v>
      </c>
      <c r="B12" s="65" t="n">
        <v>27.3002706628701</v>
      </c>
      <c r="C12" s="65" t="n">
        <v>25.1242763837031</v>
      </c>
      <c r="D12" s="65" t="n">
        <v>27.9136509098396</v>
      </c>
      <c r="E12" s="65" t="n">
        <v>30.7274749342538</v>
      </c>
    </row>
    <row r="13">
      <c r="A13" t="n">
        <v>1994.0</v>
      </c>
      <c r="B13" s="65" t="n">
        <v>27.4846688705668</v>
      </c>
      <c r="C13" s="65" t="n">
        <v>25.3937310508933</v>
      </c>
      <c r="D13" s="65" t="n">
        <v>28.069321492244</v>
      </c>
      <c r="E13" s="65" t="n">
        <v>30.7374353444368</v>
      </c>
    </row>
    <row r="14">
      <c r="A14" t="n">
        <v>1995.0</v>
      </c>
      <c r="B14" s="65" t="n">
        <v>27.6473069188845</v>
      </c>
      <c r="C14" s="65" t="n">
        <v>25.6412163692256</v>
      </c>
      <c r="D14" s="65" t="n">
        <v>28.1989227076939</v>
      </c>
      <c r="E14" s="65" t="n">
        <v>30.7965191947364</v>
      </c>
    </row>
    <row r="15">
      <c r="A15" t="n">
        <v>1996.0</v>
      </c>
      <c r="B15" s="65" t="n">
        <v>27.7974327982493</v>
      </c>
      <c r="C15" s="65" t="n">
        <v>25.8883116574762</v>
      </c>
      <c r="D15" s="65" t="n">
        <v>28.3296897875853</v>
      </c>
      <c r="E15" s="65" t="n">
        <v>30.8910521732499</v>
      </c>
    </row>
    <row r="16">
      <c r="A16" t="n">
        <v>1997.0</v>
      </c>
      <c r="B16" s="65" t="n">
        <v>27.9269439677538</v>
      </c>
      <c r="C16" s="65" t="n">
        <v>25.9926656036354</v>
      </c>
      <c r="D16" s="65" t="n">
        <v>28.5426006467976</v>
      </c>
      <c r="E16" s="65" t="n">
        <v>31.1029063545091</v>
      </c>
    </row>
    <row r="17">
      <c r="A17" t="n">
        <v>1998.0</v>
      </c>
      <c r="B17" s="65" t="n">
        <v>28.0013826203126</v>
      </c>
      <c r="C17" s="65" t="n">
        <v>26.1339774159924</v>
      </c>
      <c r="D17" s="65" t="n">
        <v>28.6283932205898</v>
      </c>
      <c r="E17" s="65" t="n">
        <v>31.016249522888</v>
      </c>
    </row>
    <row r="18">
      <c r="A18" t="n">
        <v>1999.0</v>
      </c>
      <c r="B18" s="65" t="n">
        <v>28.1331989434659</v>
      </c>
      <c r="C18" s="65" t="n">
        <v>26.2939630102867</v>
      </c>
      <c r="D18" s="65" t="n">
        <v>28.8204533428535</v>
      </c>
      <c r="E18" s="65" t="n">
        <v>31.0323867717134</v>
      </c>
    </row>
    <row r="19">
      <c r="A19" t="n">
        <v>2000.0</v>
      </c>
      <c r="B19" s="65" t="n">
        <v>28.2041080995753</v>
      </c>
      <c r="C19" s="65" t="n">
        <v>26.3816888269233</v>
      </c>
      <c r="D19" s="65" t="n">
        <v>28.910999909228</v>
      </c>
      <c r="E19" s="65" t="n">
        <v>31.1753632590277</v>
      </c>
    </row>
    <row r="20">
      <c r="A20" t="n">
        <v>2001.0</v>
      </c>
      <c r="B20" s="65" t="n">
        <v>28.3787462529695</v>
      </c>
      <c r="C20" s="65" t="n">
        <v>26.5268149006483</v>
      </c>
      <c r="D20" s="65" t="n">
        <v>29.1782640047643</v>
      </c>
      <c r="E20" s="65" t="n">
        <v>31.3583798235934</v>
      </c>
    </row>
    <row r="21">
      <c r="A21" t="n">
        <v>2002.0</v>
      </c>
      <c r="B21" s="65" t="n">
        <v>28.5564758302542</v>
      </c>
      <c r="C21" s="65" t="n">
        <v>26.7360532767464</v>
      </c>
      <c r="D21" s="65" t="n">
        <v>29.3067764084962</v>
      </c>
      <c r="E21" s="65" t="n">
        <v>31.3948301507755</v>
      </c>
    </row>
    <row r="22">
      <c r="A22" t="n">
        <v>2003.0</v>
      </c>
      <c r="B22" s="65" t="n">
        <v>28.751084768185</v>
      </c>
      <c r="C22" s="65" t="n">
        <v>26.9243965389205</v>
      </c>
      <c r="D22" s="65" t="n">
        <v>29.4690336076042</v>
      </c>
      <c r="E22" s="65" t="n">
        <v>31.6834818062552</v>
      </c>
    </row>
    <row r="23">
      <c r="A23" t="n">
        <v>2004.0</v>
      </c>
      <c r="B23" s="65" t="n">
        <v>28.8283171335748</v>
      </c>
      <c r="C23" s="65" t="n">
        <v>27.0326003215954</v>
      </c>
      <c r="D23" s="65" t="n">
        <v>29.5794718074773</v>
      </c>
      <c r="E23" s="65" t="n">
        <v>31.5809314599416</v>
      </c>
    </row>
    <row r="24">
      <c r="A24" t="n">
        <v>2005.0</v>
      </c>
      <c r="B24" s="65" t="n">
        <v>29.0156048050509</v>
      </c>
      <c r="C24" s="65" t="n">
        <v>27.2472292718371</v>
      </c>
      <c r="D24" s="65" t="n">
        <v>29.7808946403267</v>
      </c>
      <c r="E24" s="65" t="n">
        <v>31.6742288354796</v>
      </c>
    </row>
    <row r="25">
      <c r="A25" t="n">
        <v>2006.0</v>
      </c>
      <c r="B25" s="65" t="n">
        <v>29.1966398417211</v>
      </c>
      <c r="C25" s="65" t="n">
        <v>27.4712150309622</v>
      </c>
      <c r="D25" s="65" t="n">
        <v>29.9355590236143</v>
      </c>
      <c r="E25" s="65" t="n">
        <v>31.8165465088011</v>
      </c>
    </row>
    <row r="26">
      <c r="A26" t="n">
        <v>2007.0</v>
      </c>
      <c r="B26" s="65" t="n">
        <v>29.3561230446178</v>
      </c>
      <c r="C26" s="65" t="n">
        <v>27.6459301872761</v>
      </c>
      <c r="D26" s="65" t="n">
        <v>30.0093094478068</v>
      </c>
      <c r="E26" s="65" t="n">
        <v>32.0608391709519</v>
      </c>
    </row>
    <row r="27">
      <c r="A27" t="n">
        <v>2008.0</v>
      </c>
      <c r="B27" s="65" t="n">
        <v>29.4808496056107</v>
      </c>
      <c r="C27" s="65" t="n">
        <v>27.7546948420799</v>
      </c>
      <c r="D27" s="65" t="n">
        <v>30.2059043402249</v>
      </c>
      <c r="E27" s="65" t="n">
        <v>32.1838986465338</v>
      </c>
    </row>
    <row r="28">
      <c r="A28" t="n">
        <v>2009.0</v>
      </c>
      <c r="B28" s="65" t="n">
        <v>29.6630795120028</v>
      </c>
      <c r="C28" s="65" t="n">
        <v>27.9543990782678</v>
      </c>
      <c r="D28" s="65" t="n">
        <v>30.4497727495514</v>
      </c>
      <c r="E28" s="65" t="n">
        <v>32.2332167834714</v>
      </c>
    </row>
    <row r="29">
      <c r="A29" t="n">
        <v>2010.0</v>
      </c>
      <c r="B29" s="65" t="n">
        <v>29.8141901582964</v>
      </c>
      <c r="C29" s="65" t="n">
        <v>28.2082502266197</v>
      </c>
      <c r="D29" s="65" t="n">
        <v>30.5277777960936</v>
      </c>
      <c r="E29" s="65" t="n">
        <v>32.3467756801547</v>
      </c>
    </row>
    <row r="30">
      <c r="A30" t="n">
        <v>2011.0</v>
      </c>
      <c r="B30" s="65" t="n">
        <v>30.0163597368415</v>
      </c>
      <c r="C30" s="65" t="n">
        <v>28.4534925480808</v>
      </c>
      <c r="D30" s="65" t="n">
        <v>30.7464798854116</v>
      </c>
      <c r="E30" s="65" t="n">
        <v>32.4386579881886</v>
      </c>
    </row>
    <row r="31">
      <c r="A31" t="n">
        <v>2012.0</v>
      </c>
      <c r="B31" s="65" t="n">
        <v>30.178739777262</v>
      </c>
      <c r="C31" s="65" t="n">
        <v>28.657622048262</v>
      </c>
      <c r="D31" s="65" t="n">
        <v>30.8900841041288</v>
      </c>
      <c r="E31" s="65" t="n">
        <v>32.6097582247461</v>
      </c>
    </row>
    <row r="32">
      <c r="A32" t="n">
        <v>2013.0</v>
      </c>
      <c r="B32" s="65" t="n">
        <v>30.305964642217</v>
      </c>
      <c r="C32" s="65" t="n">
        <v>28.7989920246714</v>
      </c>
      <c r="D32" s="65" t="n">
        <v>31.0319680694383</v>
      </c>
      <c r="E32" s="65" t="n">
        <v>32.7404484810482</v>
      </c>
    </row>
    <row r="33">
      <c r="A33" t="n">
        <v>2014.0</v>
      </c>
      <c r="B33" s="65" t="n">
        <v>30.4091380547963</v>
      </c>
      <c r="C33" s="65" t="n">
        <v>28.9401299095235</v>
      </c>
      <c r="D33" s="65" t="n">
        <v>31.135049038525</v>
      </c>
      <c r="E33" s="65" t="n">
        <v>32.7176024351162</v>
      </c>
    </row>
    <row r="34">
      <c r="A34" t="n">
        <v>2015.0</v>
      </c>
      <c r="B34" s="65" t="n">
        <v>30.5578158424196</v>
      </c>
      <c r="C34" s="65" t="n">
        <v>29.1506721626275</v>
      </c>
      <c r="D34" s="65" t="n">
        <v>31.2656197096284</v>
      </c>
      <c r="E34" s="65" t="n">
        <v>32.759273373888</v>
      </c>
    </row>
    <row r="35">
      <c r="A35" t="n">
        <v>2016.0</v>
      </c>
      <c r="B35" s="65" t="n">
        <v>30.6117209793885</v>
      </c>
      <c r="C35" s="65" t="n">
        <v>29.2262217626135</v>
      </c>
      <c r="D35" s="65" t="n">
        <v>31.2812979419501</v>
      </c>
      <c r="E35" s="65" t="n">
        <v>32.614500338214</v>
      </c>
    </row>
    <row r="36">
      <c r="A36" t="n">
        <v>2017.0</v>
      </c>
      <c r="B36" s="65" t="n">
        <v>30.6997916322088</v>
      </c>
      <c r="C36" s="65" t="n">
        <v>29.3032120963976</v>
      </c>
      <c r="D36" s="65" t="n">
        <v>31.3785970811468</v>
      </c>
      <c r="E36" s="65" t="n">
        <v>32.7558507268068</v>
      </c>
    </row>
    <row r="37">
      <c r="A37" t="n">
        <v>2018.0</v>
      </c>
      <c r="B37" s="65" t="n">
        <v>30.8417867611281</v>
      </c>
      <c r="C37" s="65" t="n">
        <v>29.4839044993852</v>
      </c>
      <c r="D37" s="65" t="n">
        <v>31.432815076046</v>
      </c>
      <c r="E37" s="65" t="n">
        <v>32.8633909846434</v>
      </c>
    </row>
  </sheetData>
  <pageMargins bottom="0.75" footer="0.3" header="0.3" left="0.7" right="0.7" top="0.75"/>
</worksheet>
</file>

<file path=xl/worksheets/sheet29.xml><?xml version="1.0" encoding="utf-8"?>
<worksheet xmlns="http://schemas.openxmlformats.org/spreadsheetml/2006/main">
  <dimension ref="A1:F46"/>
  <sheetViews>
    <sheetView workbookViewId="0"/>
  </sheetViews>
  <sheetFormatPr defaultRowHeight="15.0"/>
  <sheetData>
    <row r="1">
      <c r="A1" t="s">
        <v>80</v>
      </c>
    </row>
    <row r="2">
      <c r="A2" t="s">
        <v>81</v>
      </c>
      <c r="B2" t="s">
        <v>112</v>
      </c>
      <c r="C2" t="s">
        <v>113</v>
      </c>
      <c r="D2" t="s">
        <v>114</v>
      </c>
      <c r="E2" t="s">
        <v>115</v>
      </c>
    </row>
    <row r="3">
      <c r="A3" t="n">
        <v>13.0</v>
      </c>
      <c r="B3" s="67" t="n">
        <v>0.0</v>
      </c>
      <c r="C3" s="67" t="n">
        <v>3.0E-5</v>
      </c>
      <c r="D3" s="67" t="n">
        <v>2.173322466721E-5</v>
      </c>
      <c r="E3" s="67" t="n">
        <v>2.41405948242565E-5</v>
      </c>
    </row>
    <row r="4">
      <c r="A4" t="n">
        <v>14.0</v>
      </c>
      <c r="B4" s="67" t="n">
        <v>0.0</v>
      </c>
      <c r="C4" s="67" t="n">
        <v>2.0E-5</v>
      </c>
      <c r="D4" s="67" t="n">
        <v>4.37497949228363E-5</v>
      </c>
      <c r="E4" s="67" t="n">
        <v>1.19658733292649E-4</v>
      </c>
    </row>
    <row r="5">
      <c r="A5" t="n">
        <v>15.0</v>
      </c>
      <c r="B5" s="67" t="n">
        <v>1.5E-4</v>
      </c>
      <c r="C5" s="67" t="n">
        <v>1.7E-4</v>
      </c>
      <c r="D5" s="67" t="n">
        <v>0.00111142589404406</v>
      </c>
      <c r="E5" s="67" t="n">
        <v>2.43096071567483E-4</v>
      </c>
    </row>
    <row r="6">
      <c r="A6" t="n">
        <v>16.0</v>
      </c>
      <c r="B6" s="67" t="n">
        <v>0.001</v>
      </c>
      <c r="C6" s="67" t="n">
        <v>0.00105</v>
      </c>
      <c r="D6" s="67" t="n">
        <v>0.00295997456614447</v>
      </c>
      <c r="E6" s="67" t="n">
        <v>9.22574693066496E-4</v>
      </c>
    </row>
    <row r="7">
      <c r="A7" t="n">
        <v>17.0</v>
      </c>
      <c r="B7" s="67" t="n">
        <v>0.00433</v>
      </c>
      <c r="C7" s="67" t="n">
        <v>0.0069</v>
      </c>
      <c r="D7" s="67" t="n">
        <v>0.00739470010974843</v>
      </c>
      <c r="E7" s="67" t="n">
        <v>0.00270784543325527</v>
      </c>
    </row>
    <row r="8">
      <c r="A8" t="n">
        <v>18.0</v>
      </c>
      <c r="B8" s="67" t="n">
        <v>0.01624</v>
      </c>
      <c r="C8" s="67" t="n">
        <v>0.02454</v>
      </c>
      <c r="D8" s="67" t="n">
        <v>0.0154744650012789</v>
      </c>
      <c r="E8" s="67" t="n">
        <v>0.00550578574094811</v>
      </c>
    </row>
    <row r="9">
      <c r="A9" t="n">
        <v>19.0</v>
      </c>
      <c r="B9" s="67" t="n">
        <v>0.03809</v>
      </c>
      <c r="C9" s="67" t="n">
        <v>0.05089</v>
      </c>
      <c r="D9" s="67" t="n">
        <v>0.0251903984423329</v>
      </c>
      <c r="E9" s="67" t="n">
        <v>0.0103895508182058</v>
      </c>
    </row>
    <row r="10">
      <c r="A10" t="n">
        <v>20.0</v>
      </c>
      <c r="B10" s="67" t="n">
        <v>0.0635</v>
      </c>
      <c r="C10" s="67" t="n">
        <v>0.07959</v>
      </c>
      <c r="D10" s="67" t="n">
        <v>0.0359459897818506</v>
      </c>
      <c r="E10" s="67" t="n">
        <v>0.0178465327816609</v>
      </c>
    </row>
    <row r="11">
      <c r="A11" t="n">
        <v>21.0</v>
      </c>
      <c r="B11" s="67" t="n">
        <v>0.0915</v>
      </c>
      <c r="C11" s="67" t="n">
        <v>0.10079</v>
      </c>
      <c r="D11" s="67" t="n">
        <v>0.0476847785167524</v>
      </c>
      <c r="E11" s="67" t="n">
        <v>0.0244485350201873</v>
      </c>
    </row>
    <row r="12">
      <c r="A12" t="n">
        <v>22.0</v>
      </c>
      <c r="B12" s="67" t="n">
        <v>0.10584</v>
      </c>
      <c r="C12" s="67" t="n">
        <v>0.11361</v>
      </c>
      <c r="D12" s="67" t="n">
        <v>0.0568257394869111</v>
      </c>
      <c r="E12" s="67" t="n">
        <v>0.0315212162032137</v>
      </c>
    </row>
    <row r="13">
      <c r="A13" t="n">
        <v>23.0</v>
      </c>
      <c r="B13" s="67" t="n">
        <v>0.11308</v>
      </c>
      <c r="C13" s="67" t="n">
        <v>0.12478</v>
      </c>
      <c r="D13" s="67" t="n">
        <v>0.0661214851095465</v>
      </c>
      <c r="E13" s="67" t="n">
        <v>0.0418341803838277</v>
      </c>
    </row>
    <row r="14">
      <c r="A14" t="n">
        <v>24.0</v>
      </c>
      <c r="B14" s="67" t="n">
        <v>0.12352</v>
      </c>
      <c r="C14" s="67" t="n">
        <v>0.12659</v>
      </c>
      <c r="D14" s="67" t="n">
        <v>0.0741140066200175</v>
      </c>
      <c r="E14" s="67" t="n">
        <v>0.0512236456074494</v>
      </c>
    </row>
    <row r="15">
      <c r="A15" t="n">
        <v>25.0</v>
      </c>
      <c r="B15" s="67" t="n">
        <v>0.11961</v>
      </c>
      <c r="C15" s="67" t="n">
        <v>0.1229</v>
      </c>
      <c r="D15" s="67" t="n">
        <v>0.08146147135184</v>
      </c>
      <c r="E15" s="67" t="n">
        <v>0.0621946191566445</v>
      </c>
    </row>
    <row r="16">
      <c r="A16" t="n">
        <v>26.0</v>
      </c>
      <c r="B16" s="67" t="n">
        <v>0.12234</v>
      </c>
      <c r="C16" s="67" t="n">
        <v>0.11859</v>
      </c>
      <c r="D16" s="67" t="n">
        <v>0.0908047796154151</v>
      </c>
      <c r="E16" s="67" t="n">
        <v>0.0736298861864268</v>
      </c>
    </row>
    <row r="17">
      <c r="A17" t="n">
        <v>27.0</v>
      </c>
      <c r="B17" s="67" t="n">
        <v>0.11879</v>
      </c>
      <c r="C17" s="67" t="n">
        <v>0.11221</v>
      </c>
      <c r="D17" s="67" t="n">
        <v>0.0961124632342577</v>
      </c>
      <c r="E17" s="67" t="n">
        <v>0.0810935623903205</v>
      </c>
    </row>
    <row r="18">
      <c r="A18" t="n">
        <v>28.0</v>
      </c>
      <c r="B18" s="67" t="n">
        <v>0.11677</v>
      </c>
      <c r="C18" s="67" t="n">
        <v>0.10219</v>
      </c>
      <c r="D18" s="67" t="n">
        <v>0.0961513589416699</v>
      </c>
      <c r="E18" s="67" t="n">
        <v>0.0915799049833215</v>
      </c>
    </row>
    <row r="19">
      <c r="A19" t="n">
        <v>29.0</v>
      </c>
      <c r="B19" s="67" t="n">
        <v>0.11016</v>
      </c>
      <c r="C19" s="67" t="n">
        <v>0.09065</v>
      </c>
      <c r="D19" s="67" t="n">
        <v>0.0923880262636359</v>
      </c>
      <c r="E19" s="67" t="n">
        <v>0.0984911319442699</v>
      </c>
    </row>
    <row r="20">
      <c r="A20" t="n">
        <v>30.0</v>
      </c>
      <c r="B20" s="67" t="n">
        <v>0.10558</v>
      </c>
      <c r="C20" s="67" t="n">
        <v>0.07881</v>
      </c>
      <c r="D20" s="67" t="n">
        <v>0.0901500293769602</v>
      </c>
      <c r="E20" s="67" t="n">
        <v>0.102030674898298</v>
      </c>
    </row>
    <row r="21">
      <c r="A21" t="n">
        <v>31.0</v>
      </c>
      <c r="B21" s="67" t="n">
        <v>0.10443</v>
      </c>
      <c r="C21" s="67" t="n">
        <v>0.0694</v>
      </c>
      <c r="D21" s="67" t="n">
        <v>0.082282702151082</v>
      </c>
      <c r="E21" s="67" t="n">
        <v>0.106921500777936</v>
      </c>
    </row>
    <row r="22">
      <c r="A22" t="n">
        <v>32.0</v>
      </c>
      <c r="B22" s="67" t="n">
        <v>0.09323</v>
      </c>
      <c r="C22" s="67" t="n">
        <v>0.05924</v>
      </c>
      <c r="D22" s="67" t="n">
        <v>0.0732194264777358</v>
      </c>
      <c r="E22" s="67" t="n">
        <v>0.105990002541727</v>
      </c>
    </row>
    <row r="23">
      <c r="A23" t="n">
        <v>33.0</v>
      </c>
      <c r="B23" s="67" t="n">
        <v>0.08557</v>
      </c>
      <c r="C23" s="67" t="n">
        <v>0.05041</v>
      </c>
      <c r="D23" s="67" t="n">
        <v>0.0630533077744772</v>
      </c>
      <c r="E23" s="67" t="n">
        <v>0.0980058531273396</v>
      </c>
    </row>
    <row r="24">
      <c r="A24" t="n">
        <v>34.0</v>
      </c>
      <c r="B24" s="67" t="n">
        <v>0.07211</v>
      </c>
      <c r="C24" s="67" t="n">
        <v>0.04473</v>
      </c>
      <c r="D24" s="67" t="n">
        <v>0.0550553991297034</v>
      </c>
      <c r="E24" s="67" t="n">
        <v>0.0903898975011724</v>
      </c>
    </row>
    <row r="25">
      <c r="A25" t="n">
        <v>35.0</v>
      </c>
      <c r="B25" s="67" t="n">
        <v>0.06677</v>
      </c>
      <c r="C25" s="67" t="n">
        <v>0.04</v>
      </c>
      <c r="D25" s="67" t="n">
        <v>0.0436630015418136</v>
      </c>
      <c r="E25" s="67" t="n">
        <v>0.0823805926299001</v>
      </c>
    </row>
    <row r="26">
      <c r="A26" t="n">
        <v>36.0</v>
      </c>
      <c r="B26" s="67" t="n">
        <v>0.05969</v>
      </c>
      <c r="C26" s="67" t="n">
        <v>0.03255</v>
      </c>
      <c r="D26" s="67" t="n">
        <v>0.0354720241952906</v>
      </c>
      <c r="E26" s="67" t="n">
        <v>0.0730145313871461</v>
      </c>
    </row>
    <row r="27">
      <c r="A27" t="n">
        <v>37.0</v>
      </c>
      <c r="B27" s="67" t="n">
        <v>0.05383</v>
      </c>
      <c r="C27" s="67" t="n">
        <v>0.02907</v>
      </c>
      <c r="D27" s="67" t="n">
        <v>0.0276298198332025</v>
      </c>
      <c r="E27" s="67" t="n">
        <v>0.0595522106626659</v>
      </c>
    </row>
    <row r="28">
      <c r="A28" t="n">
        <v>38.0</v>
      </c>
      <c r="B28" s="67" t="n">
        <v>0.05124</v>
      </c>
      <c r="C28" s="67" t="n">
        <v>0.02356</v>
      </c>
      <c r="D28" s="67" t="n">
        <v>0.021251811233912</v>
      </c>
      <c r="E28" s="67" t="n">
        <v>0.0467101745690935</v>
      </c>
    </row>
    <row r="29">
      <c r="A29" t="n">
        <v>39.0</v>
      </c>
      <c r="B29" s="67" t="n">
        <v>0.04309</v>
      </c>
      <c r="C29" s="67" t="n">
        <v>0.02186</v>
      </c>
      <c r="D29" s="67" t="n">
        <v>0.0162882851325612</v>
      </c>
      <c r="E29" s="67" t="n">
        <v>0.0368885900022417</v>
      </c>
    </row>
    <row r="30">
      <c r="A30" t="n">
        <v>40.0</v>
      </c>
      <c r="B30" s="67" t="n">
        <v>0.03748</v>
      </c>
      <c r="C30" s="67" t="n">
        <v>0.01797</v>
      </c>
      <c r="D30" s="67" t="n">
        <v>0.0122053903414976</v>
      </c>
      <c r="E30" s="67" t="n">
        <v>0.0288523518570637</v>
      </c>
    </row>
    <row r="31">
      <c r="A31" t="n">
        <v>41.0</v>
      </c>
      <c r="B31" s="67" t="n">
        <v>0.03106</v>
      </c>
      <c r="C31" s="67" t="n">
        <v>0.01508</v>
      </c>
      <c r="D31" s="67" t="n">
        <v>0.0086306899911837</v>
      </c>
      <c r="E31" s="67" t="n">
        <v>0.0201375156473939</v>
      </c>
    </row>
    <row r="32">
      <c r="A32" t="n">
        <v>42.0</v>
      </c>
      <c r="B32" s="67" t="n">
        <v>0.02354</v>
      </c>
      <c r="C32" s="67" t="n">
        <v>0.01036</v>
      </c>
      <c r="D32" s="67" t="n">
        <v>0.00529399139925121</v>
      </c>
      <c r="E32" s="67" t="n">
        <v>0.0127350620067644</v>
      </c>
    </row>
    <row r="33">
      <c r="A33" t="n">
        <v>43.0</v>
      </c>
      <c r="B33" s="67" t="n">
        <v>0.01836</v>
      </c>
      <c r="C33" s="67" t="n">
        <v>0.00832</v>
      </c>
      <c r="D33" s="67" t="n">
        <v>0.00310641110376735</v>
      </c>
      <c r="E33" s="67" t="n">
        <v>0.00782338534499918</v>
      </c>
    </row>
    <row r="34">
      <c r="A34" t="n">
        <v>44.0</v>
      </c>
      <c r="B34" s="67" t="n">
        <v>0.01327</v>
      </c>
      <c r="C34" s="67" t="n">
        <v>0.00547</v>
      </c>
      <c r="D34" s="67" t="n">
        <v>0.00181946831092692</v>
      </c>
      <c r="E34" s="67" t="n">
        <v>0.00410746751060535</v>
      </c>
    </row>
    <row r="35">
      <c r="A35" t="n">
        <v>45.0</v>
      </c>
      <c r="B35" s="67" t="n">
        <v>0.00751</v>
      </c>
      <c r="C35" s="67" t="n">
        <v>0.00363</v>
      </c>
      <c r="D35" s="67" t="n">
        <v>0.00104603392861662</v>
      </c>
      <c r="E35" s="67" t="n">
        <v>0.00213065798745093</v>
      </c>
    </row>
    <row r="36">
      <c r="A36" t="n">
        <v>46.0</v>
      </c>
      <c r="B36" s="67" t="n">
        <v>0.00517</v>
      </c>
      <c r="C36" s="67" t="n">
        <v>0.00159</v>
      </c>
      <c r="D36" s="67" t="n">
        <v>4.16285825467643E-4</v>
      </c>
      <c r="E36" s="67" t="n">
        <v>0.00141676881198364</v>
      </c>
    </row>
    <row r="37">
      <c r="A37" t="n">
        <v>47.0</v>
      </c>
      <c r="B37" s="67" t="n">
        <v>0.00246</v>
      </c>
      <c r="C37" s="67" t="n">
        <v>8.2E-4</v>
      </c>
      <c r="D37" s="67" t="n">
        <v>1.89014478509054E-4</v>
      </c>
      <c r="E37" s="67" t="n">
        <v>7.42390497401633E-4</v>
      </c>
    </row>
    <row r="38">
      <c r="A38" t="n">
        <v>48.0</v>
      </c>
      <c r="B38" s="67" t="n">
        <v>0.00118</v>
      </c>
      <c r="C38" s="67" t="n">
        <v>3.6E-4</v>
      </c>
      <c r="D38" s="67" t="n">
        <v>5.8391887420441E-5</v>
      </c>
      <c r="E38" s="67" t="n">
        <v>4.99659323188735E-4</v>
      </c>
    </row>
    <row r="39">
      <c r="A39" t="n">
        <v>49.0</v>
      </c>
      <c r="B39" s="67" t="n">
        <v>5.8E-4</v>
      </c>
      <c r="C39" s="67" t="n">
        <v>1.1E-4</v>
      </c>
      <c r="D39" s="67" t="n">
        <v>0.0</v>
      </c>
      <c r="E39" s="67" t="n">
        <v>2.28918075943572E-4</v>
      </c>
    </row>
    <row r="40">
      <c r="A40" t="n">
        <v>50.0</v>
      </c>
      <c r="B40" s="67" t="n">
        <v>3.1E-4</v>
      </c>
      <c r="C40" s="67" t="n">
        <v>9.0E-5</v>
      </c>
      <c r="D40" s="67" t="n">
        <v>2.04440446497935E-5</v>
      </c>
      <c r="E40" s="67" t="n">
        <v>1.68617477201512E-4</v>
      </c>
    </row>
    <row r="41">
      <c r="A41" t="n">
        <v>51.0</v>
      </c>
      <c r="B41" s="67" t="n">
        <v>1.6E-4</v>
      </c>
      <c r="C41" s="67" t="n">
        <v>0.0</v>
      </c>
      <c r="D41" s="67" t="n">
        <v>3.97649889155093E-5</v>
      </c>
      <c r="E41" s="67" t="n">
        <v>9.88079526286444E-5</v>
      </c>
    </row>
    <row r="42">
      <c r="A42" t="n">
        <v>52.0</v>
      </c>
      <c r="B42" s="67" t="n">
        <v>1.5E-4</v>
      </c>
      <c r="C42" s="67" t="n">
        <v>2.0E-5</v>
      </c>
      <c r="D42" s="67" t="n">
        <v>3.91462209216978E-5</v>
      </c>
      <c r="E42" s="67" t="n">
        <v>2.81900573667667E-5</v>
      </c>
    </row>
    <row r="43">
      <c r="A43" t="n">
        <v>53.0</v>
      </c>
      <c r="B43" s="67" t="n">
        <v>2.0E-5</v>
      </c>
      <c r="C43" s="67" t="n">
        <v>0.0</v>
      </c>
      <c r="D43" s="67" t="n">
        <v>0.0</v>
      </c>
      <c r="E43" s="67" t="n">
        <v>0.0</v>
      </c>
    </row>
    <row r="44">
      <c r="A44" t="n">
        <v>54.0</v>
      </c>
      <c r="B44" s="67" t="n">
        <v>0.0</v>
      </c>
      <c r="C44" s="67" t="n">
        <v>0.0</v>
      </c>
      <c r="D44" s="67" t="n">
        <v>0.0</v>
      </c>
      <c r="E44" s="67" t="n">
        <v>4.17999038602211E-5</v>
      </c>
    </row>
    <row r="45">
      <c r="A45" t="n">
        <v>55.0</v>
      </c>
      <c r="B45" s="67" t="n">
        <v>0.0</v>
      </c>
      <c r="C45" s="67" t="n">
        <v>0.0</v>
      </c>
      <c r="D45" s="67" t="n">
        <v>2.21850007210125E-5</v>
      </c>
      <c r="E45" s="67" t="n">
        <v>1.4024852037811E-5</v>
      </c>
    </row>
    <row r="46">
      <c r="A46" t="n">
        <v>56.0</v>
      </c>
      <c r="B46" s="67" t="n">
        <v>0.0</v>
      </c>
      <c r="C46" s="67" t="n">
        <v>0.0</v>
      </c>
      <c r="D46" s="67" t="n">
        <v>0.0</v>
      </c>
      <c r="E46" s="67" t="n">
        <v>0.0</v>
      </c>
    </row>
  </sheetData>
  <pageMargins bottom="0.75" footer="0.3" header="0.3" left="0.7" right="0.7" top="0.75"/>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37"/>
  <sheetViews>
    <sheetView workbookViewId="0">
      <selection activeCell="B2" sqref="B2"/>
    </sheetView>
  </sheetViews>
  <sheetFormatPr defaultRowHeight="15" x14ac:dyDescent="0.25"/>
  <cols>
    <col min="1" max="1" customWidth="true" width="18.5703125" collapsed="true"/>
    <col min="2" max="2" customWidth="true" width="98.5703125" collapsed="true"/>
    <col min="3" max="4" style="5" width="9.140625" collapsed="true"/>
  </cols>
  <sheetData>
    <row customFormat="1" ht="15.75" r="1" s="3" spans="1:4" x14ac:dyDescent="0.25">
      <c r="A1" s="11" t="s">
        <v>5</v>
      </c>
      <c r="B1" s="11" t="s">
        <v>7</v>
      </c>
      <c r="C1" s="11" t="s">
        <v>6</v>
      </c>
      <c r="D1" s="11" t="s">
        <v>4</v>
      </c>
    </row>
    <row r="2">
      <c r="A2" t="s" s="103">
        <f>HYPERLINK("#JAHRESBERICHT_p2!A1","JAHRESBERICHT_p2")</f>
      </c>
      <c r="B2" t="s">
        <v>34</v>
      </c>
      <c r="C2" t="n">
        <v>1951.0</v>
      </c>
      <c r="D2" t="n">
        <v>2018.0</v>
      </c>
    </row>
    <row r="3">
      <c r="A3" t="s" s="104">
        <f>HYPERLINK("#JAHRESBERICHT_p3!A1","JAHRESBERICHT_p3")</f>
      </c>
      <c r="B3" t="s">
        <v>38</v>
      </c>
      <c r="C3" t="n">
        <v>1951.0</v>
      </c>
      <c r="D3" t="n">
        <v>2018.0</v>
      </c>
    </row>
    <row r="4">
      <c r="A4" t="s" s="105">
        <f>HYPERLINK("#JAHRESBERICHT_p4!A1","JAHRESBERICHT_p4")</f>
      </c>
      <c r="B4" t="s">
        <v>42</v>
      </c>
      <c r="C4" t="n">
        <v>1984.0</v>
      </c>
      <c r="D4" t="n">
        <v>2018.0</v>
      </c>
    </row>
    <row r="5">
      <c r="A5" t="s" s="106">
        <f>HYPERLINK("#JAHRESBERICHT_p5!A1","JAHRESBERICHT_p5")</f>
      </c>
      <c r="B5" t="s">
        <v>46</v>
      </c>
      <c r="C5" t="n">
        <v>1984.0</v>
      </c>
      <c r="D5" t="n">
        <v>2018.0</v>
      </c>
    </row>
    <row r="6">
      <c r="A6" t="s" s="107">
        <f>HYPERLINK("#JAHRESBERICHT_p6!A1","JAHRESBERICHT_p6")</f>
      </c>
      <c r="B6" t="s">
        <v>52</v>
      </c>
      <c r="C6" t="n">
        <v>2002.0</v>
      </c>
      <c r="D6" t="n">
        <v>2018.0</v>
      </c>
    </row>
    <row r="7">
      <c r="A7" t="s" s="108">
        <f>HYPERLINK("#JAHRESBERICHT_p7!A1","JAHRESBERICHT_p7")</f>
      </c>
      <c r="B7" t="s">
        <v>55</v>
      </c>
      <c r="C7" t="n">
        <v>1984.0</v>
      </c>
      <c r="D7" t="n">
        <v>2018.0</v>
      </c>
    </row>
    <row r="8">
      <c r="A8" t="s" s="109">
        <f>HYPERLINK("#JAHRESBERICHT_p8!A1","JAHRESBERICHT_p8")</f>
      </c>
      <c r="B8" t="s">
        <v>61</v>
      </c>
      <c r="C8" t="n">
        <v>1984.0</v>
      </c>
      <c r="D8" t="n">
        <v>2018.0</v>
      </c>
    </row>
    <row r="9">
      <c r="A9" t="s" s="110">
        <f>HYPERLINK("#WIEN_p2!A1","WIEN_p2")</f>
      </c>
      <c r="B9" t="s">
        <v>38</v>
      </c>
      <c r="C9" t="n">
        <v>1951.0</v>
      </c>
      <c r="D9" t="n">
        <v>2018.0</v>
      </c>
    </row>
    <row r="10">
      <c r="A10" t="s" s="111">
        <f>HYPERLINK("#WIEN_p3!A1","WIEN_p3")</f>
      </c>
      <c r="B10" t="s">
        <v>66</v>
      </c>
      <c r="C10" t="n">
        <v>1951.0</v>
      </c>
      <c r="D10" t="n">
        <v>2018.0</v>
      </c>
    </row>
    <row r="11">
      <c r="A11" t="s" s="112">
        <f>HYPERLINK("#WIEN_p4!A1","WIEN_p4")</f>
      </c>
      <c r="B11" t="s">
        <v>70</v>
      </c>
      <c r="C11" t="n">
        <v>2018.0</v>
      </c>
      <c r="D11" t="n">
        <v>2018.0</v>
      </c>
    </row>
    <row r="12">
      <c r="A12" t="s" s="113">
        <f>HYPERLINK("#WIEN_p5!A1","WIEN_p5")</f>
      </c>
      <c r="B12" t="s">
        <v>80</v>
      </c>
      <c r="C12" t="n">
        <v>1984.0</v>
      </c>
      <c r="D12" t="n">
        <v>2018.0</v>
      </c>
    </row>
    <row r="13">
      <c r="A13" t="s" s="114">
        <f>HYPERLINK("#WIEN_p6!A1","WIEN_p6")</f>
      </c>
      <c r="B13" t="s">
        <v>87</v>
      </c>
      <c r="C13" t="n">
        <v>2002.0</v>
      </c>
      <c r="D13" t="n">
        <v>2018.0</v>
      </c>
    </row>
    <row r="14">
      <c r="A14" t="s" s="115">
        <f>HYPERLINK("#WIEN_p7!A1","WIEN_p7")</f>
      </c>
      <c r="B14" t="s">
        <v>92</v>
      </c>
      <c r="C14" t="n">
        <v>1984.0</v>
      </c>
      <c r="D14" t="n">
        <v>2018.0</v>
      </c>
    </row>
    <row r="15">
      <c r="A15" t="s" s="116">
        <f>HYPERLINK("#WIEN_p8!A1","WIEN_p8")</f>
      </c>
      <c r="B15" t="s">
        <v>94</v>
      </c>
      <c r="C15" t="n">
        <v>1910.0</v>
      </c>
      <c r="D15" t="n">
        <v>1988.0</v>
      </c>
    </row>
    <row r="16">
      <c r="A16" t="s" s="117">
        <f>HYPERLINK("#KOHORTE_p2!A1","KOHORTE_p2")</f>
      </c>
      <c r="B16" t="s">
        <v>97</v>
      </c>
      <c r="C16" t="n">
        <v>1920.0</v>
      </c>
      <c r="D16" t="n">
        <v>1988.0</v>
      </c>
    </row>
    <row r="17">
      <c r="A17" t="s" s="118">
        <f>HYPERLINK("#KOHORTE_p3!A1","KOHORTE_p3")</f>
      </c>
      <c r="B17" t="s">
        <v>94</v>
      </c>
      <c r="C17" t="n">
        <v>1910.0</v>
      </c>
      <c r="D17" t="n">
        <v>1988.0</v>
      </c>
    </row>
    <row r="18">
      <c r="A18" t="s" s="119">
        <f>HYPERLINK("#KOHORTE_p4!A1","KOHORTE_p4")</f>
      </c>
      <c r="B18" t="s">
        <v>101</v>
      </c>
      <c r="C18" t="n">
        <v>1910.0</v>
      </c>
      <c r="D18" t="n">
        <v>1988.0</v>
      </c>
    </row>
    <row r="19">
      <c r="A19" t="s" s="120">
        <f>HYPERLINK("#KOHORTE_p5!A1","KOHORTE_p5")</f>
      </c>
      <c r="B19" t="s">
        <v>103</v>
      </c>
      <c r="C19" t="n">
        <v>1900.0</v>
      </c>
      <c r="D19" t="n">
        <v>1970.0</v>
      </c>
    </row>
    <row r="20">
      <c r="A20" t="s" s="121">
        <f>HYPERLINK("#ALTER_p2!A1","ALTER_p2")</f>
      </c>
      <c r="B20" t="s">
        <v>66</v>
      </c>
      <c r="C20" t="n">
        <v>1951.0</v>
      </c>
      <c r="D20" t="n">
        <v>2018.0</v>
      </c>
    </row>
    <row r="21">
      <c r="A21" t="s" s="122">
        <f>HYPERLINK("#ALTER_p3!A1","ALTER_p3")</f>
      </c>
      <c r="B21" t="s">
        <v>110</v>
      </c>
      <c r="C21" t="n">
        <v>1984.0</v>
      </c>
      <c r="D21" t="n">
        <v>2018.0</v>
      </c>
    </row>
    <row r="22">
      <c r="A22" t="s" s="123">
        <f>HYPERLINK("#ALTER_p4!A1","ALTER_p4")</f>
      </c>
      <c r="B22" t="s">
        <v>80</v>
      </c>
      <c r="C22" t="n">
        <v>1951.0</v>
      </c>
      <c r="D22" t="n">
        <v>2018.0</v>
      </c>
    </row>
    <row r="23">
      <c r="A23" t="s" s="124">
        <f>HYPERLINK("#ALTER_p5!A1","ALTER_p5")</f>
      </c>
      <c r="B23" t="s">
        <v>117</v>
      </c>
      <c r="C23" t="n">
        <v>1951.0</v>
      </c>
      <c r="D23" t="n">
        <v>2018.0</v>
      </c>
    </row>
    <row r="24">
      <c r="A24" t="s" s="125">
        <f>HYPERLINK("#ALTER_p6!A1","ALTER_p6")</f>
      </c>
      <c r="B24" t="s">
        <v>122</v>
      </c>
      <c r="C24" t="n">
        <v>1984.0</v>
      </c>
      <c r="D24" t="n">
        <v>2018.0</v>
      </c>
    </row>
    <row r="25">
      <c r="A25" t="s" s="126">
        <f>HYPERLINK("#ALTER_p7!A1","ALTER_p7")</f>
      </c>
      <c r="B25" t="s">
        <v>126</v>
      </c>
      <c r="C25" t="n">
        <v>1994.0</v>
      </c>
      <c r="D25" t="n">
        <v>2018.0</v>
      </c>
    </row>
    <row r="26">
      <c r="A26" t="s" s="127">
        <f>HYPERLINK("#GEBURTSLAND_p2!A1","GEBURTSLAND_p2")</f>
      </c>
      <c r="B26" t="s">
        <v>132</v>
      </c>
      <c r="C26" t="n">
        <v>1984.0</v>
      </c>
      <c r="D26" t="n">
        <v>2018.0</v>
      </c>
    </row>
    <row r="27">
      <c r="A27" t="s" s="128">
        <f>HYPERLINK("#GEBURTSLAND_p3!A1","GEBURTSLAND_p3")</f>
      </c>
      <c r="B27" t="s">
        <v>134</v>
      </c>
      <c r="C27" t="n">
        <v>2010.0</v>
      </c>
      <c r="D27" t="n">
        <v>2018.0</v>
      </c>
    </row>
    <row r="28">
      <c r="A28" t="s" s="129">
        <f>HYPERLINK("#GEBURTSLAND_p4!A1","GEBURTSLAND_p4")</f>
      </c>
      <c r="B28" t="s">
        <v>155</v>
      </c>
      <c r="C28" t="n">
        <v>2002.0</v>
      </c>
      <c r="D28" t="n">
        <v>2018.0</v>
      </c>
    </row>
    <row r="29">
      <c r="A29" t="s" s="130">
        <f>HYPERLINK("#GEBURTSLAND_p5!A1","GEBURTSLAND_p5")</f>
      </c>
      <c r="B29" t="s">
        <v>159</v>
      </c>
      <c r="C29" t="n">
        <v>2002.0</v>
      </c>
      <c r="D29" t="n">
        <v>2018.0</v>
      </c>
    </row>
    <row r="30">
      <c r="A30" t="s" s="131">
        <f>HYPERLINK("#GEBURTSLAND_p6!A1","GEBURTSLAND_p6")</f>
      </c>
      <c r="B30" t="s">
        <v>161</v>
      </c>
      <c r="C30" t="n">
        <v>2010.0</v>
      </c>
      <c r="D30" t="n">
        <v>2018.0</v>
      </c>
    </row>
    <row r="31">
      <c r="A31" t="s" s="132">
        <f>HYPERLINK("#GEBURTSLAND_p7!A1","GEBURTSLAND_p7")</f>
      </c>
      <c r="B31" t="s">
        <v>165</v>
      </c>
      <c r="C31" t="n">
        <v>2018.0</v>
      </c>
      <c r="D31" t="n">
        <v>2018.0</v>
      </c>
    </row>
    <row r="32">
      <c r="A32" t="s" s="133">
        <f>HYPERLINK("#GEBURTSLAND_p8!A1","GEBURTSLAND_p8")</f>
      </c>
      <c r="B32" t="s">
        <v>168</v>
      </c>
      <c r="C32" t="n">
        <v>2018.0</v>
      </c>
      <c r="D32" t="n">
        <v>2018.0</v>
      </c>
    </row>
    <row r="33">
      <c r="A33" t="s" s="134">
        <f>HYPERLINK("#GEBURTSLAND_p9!A1","GEBURTSLAND_p9")</f>
      </c>
      <c r="B33" t="s">
        <v>171</v>
      </c>
      <c r="C33" t="n">
        <v>2018.0</v>
      </c>
      <c r="D33" t="n">
        <v>2018.0</v>
      </c>
    </row>
    <row r="34">
      <c r="A34" t="s" s="135">
        <f>HYPERLINK("#MAENNER_p2!A1","MAENNER_p2")</f>
      </c>
      <c r="B34" t="s">
        <v>175</v>
      </c>
      <c r="C34" t="n">
        <v>2015.0</v>
      </c>
      <c r="D34" t="n">
        <v>2018.0</v>
      </c>
    </row>
    <row r="35">
      <c r="A35" t="s" s="136">
        <f>HYPERLINK("#MAENNER_p3!A1","MAENNER_p3")</f>
      </c>
      <c r="B35" t="s">
        <v>179</v>
      </c>
      <c r="C35" t="n">
        <v>2018.0</v>
      </c>
      <c r="D35" t="n">
        <v>2018.0</v>
      </c>
    </row>
    <row r="36">
      <c r="A36" t="s" s="137">
        <f>HYPERLINK("#MAENNER_p4!A1","MAENNER_p4")</f>
      </c>
      <c r="B36" t="s">
        <v>183</v>
      </c>
      <c r="C36" t="n">
        <v>2015.0</v>
      </c>
      <c r="D36" t="n">
        <v>2018.0</v>
      </c>
    </row>
    <row r="37">
      <c r="A37" t="s" s="138">
        <f>HYPERLINK("#MAENNER_p5!A1","MAENNER_p5")</f>
      </c>
      <c r="B37" t="s">
        <v>187</v>
      </c>
      <c r="C37" t="n">
        <v>2018.0</v>
      </c>
      <c r="D37" t="n">
        <v>2018.0</v>
      </c>
    </row>
  </sheetData>
  <pageMargins bottom="0.75" footer="0.3" header="0.3" left="0.7" right="0.7" top="0.75"/>
  <pageSetup orientation="portrait" paperSize="9" r:id="rId1" verticalDpi="0"/>
</worksheet>
</file>

<file path=xl/worksheets/sheet30.xml><?xml version="1.0" encoding="utf-8"?>
<worksheet xmlns="http://schemas.openxmlformats.org/spreadsheetml/2006/main">
  <dimension ref="A1:K70"/>
  <sheetViews>
    <sheetView workbookViewId="0"/>
  </sheetViews>
  <sheetFormatPr defaultRowHeight="15.0"/>
  <sheetData>
    <row r="1">
      <c r="A1" t="s">
        <v>117</v>
      </c>
    </row>
    <row r="2">
      <c r="A2" t="s">
        <v>35</v>
      </c>
      <c r="B2" t="s">
        <v>118</v>
      </c>
      <c r="C2" t="s">
        <v>73</v>
      </c>
      <c r="D2" t="s">
        <v>74</v>
      </c>
      <c r="E2" t="s">
        <v>75</v>
      </c>
      <c r="F2" t="s">
        <v>76</v>
      </c>
      <c r="G2" t="s">
        <v>77</v>
      </c>
      <c r="H2" t="s">
        <v>78</v>
      </c>
      <c r="I2" t="s">
        <v>119</v>
      </c>
      <c r="J2" t="s">
        <v>120</v>
      </c>
    </row>
    <row r="3">
      <c r="A3" t="n">
        <v>1951.0</v>
      </c>
      <c r="B3" s="69" t="n">
        <v>0.1070880662986502</v>
      </c>
      <c r="C3" s="69" t="n">
        <v>34.09367010890585</v>
      </c>
      <c r="D3" s="69" t="n">
        <v>114.74911835288104</v>
      </c>
      <c r="E3" s="69" t="n">
        <v>113.28714536183037</v>
      </c>
      <c r="F3" s="69" t="n">
        <v>82.44793567247964</v>
      </c>
      <c r="G3" s="69" t="n">
        <v>45.141279054365064</v>
      </c>
      <c r="H3" s="69" t="n">
        <v>16.012442710054508</v>
      </c>
      <c r="I3" s="69" t="n">
        <v>1.3208603236746284</v>
      </c>
      <c r="J3" s="69" t="n">
        <v>0.05009692014311481</v>
      </c>
    </row>
    <row r="4">
      <c r="A4" t="n">
        <v>1952.0</v>
      </c>
      <c r="B4" s="69" t="n">
        <v>0.10985274788409877</v>
      </c>
      <c r="C4" s="69" t="n">
        <v>34.42724828525084</v>
      </c>
      <c r="D4" s="69" t="n">
        <v>118.4082738602159</v>
      </c>
      <c r="E4" s="69" t="n">
        <v>115.76290833895987</v>
      </c>
      <c r="F4" s="69" t="n">
        <v>84.57483560547422</v>
      </c>
      <c r="G4" s="69" t="n">
        <v>43.93532251698206</v>
      </c>
      <c r="H4" s="69" t="n">
        <v>15.51278029723419</v>
      </c>
      <c r="I4" s="69" t="n">
        <v>1.2427752772807106</v>
      </c>
      <c r="J4" s="69" t="n">
        <v>0.024857641137463533</v>
      </c>
    </row>
    <row r="5">
      <c r="A5" t="n">
        <v>1953.0</v>
      </c>
      <c r="B5" s="69" t="n">
        <v>0.11372467256771357</v>
      </c>
      <c r="C5" s="69" t="n">
        <v>33.641679589905486</v>
      </c>
      <c r="D5" s="69" t="n">
        <v>123.36533290448466</v>
      </c>
      <c r="E5" s="69" t="n">
        <v>118.58901239666027</v>
      </c>
      <c r="F5" s="69" t="n">
        <v>83.27750999471881</v>
      </c>
      <c r="G5" s="69" t="n">
        <v>42.74551535212226</v>
      </c>
      <c r="H5" s="69" t="n">
        <v>15.098919656257934</v>
      </c>
      <c r="I5" s="69" t="n">
        <v>1.3355343912986266</v>
      </c>
      <c r="J5" s="69" t="n">
        <v>0.004955122620338797</v>
      </c>
    </row>
    <row r="6">
      <c r="A6" t="n">
        <v>1954.0</v>
      </c>
      <c r="B6" s="69" t="n">
        <v>0.06910694634850324</v>
      </c>
      <c r="C6" s="69" t="n">
        <v>32.129008016182866</v>
      </c>
      <c r="D6" s="69" t="n">
        <v>127.52422642976951</v>
      </c>
      <c r="E6" s="69" t="n">
        <v>121.9545035244427</v>
      </c>
      <c r="F6" s="69" t="n">
        <v>84.09951864502432</v>
      </c>
      <c r="G6" s="69" t="n">
        <v>45.338698511764115</v>
      </c>
      <c r="H6" s="69" t="n">
        <v>15.537496196441202</v>
      </c>
      <c r="I6" s="69" t="n">
        <v>1.214185155392534</v>
      </c>
      <c r="J6" s="69" t="n">
        <v>0.01782670031826988</v>
      </c>
    </row>
    <row r="7">
      <c r="A7" t="n">
        <v>1955.0</v>
      </c>
      <c r="B7" s="69" t="n">
        <v>0.028921976143765824</v>
      </c>
      <c r="C7" s="69" t="n">
        <v>31.063065612701138</v>
      </c>
      <c r="D7" s="69" t="n">
        <v>134.77071329915438</v>
      </c>
      <c r="E7" s="69" t="n">
        <v>130.46630751647388</v>
      </c>
      <c r="F7" s="69" t="n">
        <v>90.24900816226932</v>
      </c>
      <c r="G7" s="69" t="n">
        <v>50.65418033619018</v>
      </c>
      <c r="H7" s="69" t="n">
        <v>15.224496820595233</v>
      </c>
      <c r="I7" s="69" t="n">
        <v>1.1643210132501622</v>
      </c>
      <c r="J7" s="69" t="n">
        <v>0.025840416292350038</v>
      </c>
    </row>
    <row r="8">
      <c r="A8" t="n">
        <v>1956.0</v>
      </c>
      <c r="B8" s="69" t="n">
        <v>0.18955771781802191</v>
      </c>
      <c r="C8" s="69" t="n">
        <v>32.63505973142478</v>
      </c>
      <c r="D8" s="69" t="n">
        <v>147.94902960569718</v>
      </c>
      <c r="E8" s="69" t="n">
        <v>141.69492326393757</v>
      </c>
      <c r="F8" s="69" t="n">
        <v>96.69249094553933</v>
      </c>
      <c r="G8" s="69" t="n">
        <v>55.55197255942007</v>
      </c>
      <c r="H8" s="69" t="n">
        <v>15.936130111636409</v>
      </c>
      <c r="I8" s="69" t="n">
        <v>1.1139658419780274</v>
      </c>
      <c r="J8" s="69" t="n">
        <v>0.0035967930274009084</v>
      </c>
    </row>
    <row r="9">
      <c r="A9" t="n">
        <v>1957.0</v>
      </c>
      <c r="B9" s="69" t="n">
        <v>0.1698465312471563</v>
      </c>
      <c r="C9" s="69" t="n">
        <v>35.70447306124676</v>
      </c>
      <c r="D9" s="69" t="n">
        <v>153.11349994878006</v>
      </c>
      <c r="E9" s="69" t="n">
        <v>149.37831754499845</v>
      </c>
      <c r="F9" s="69" t="n">
        <v>97.80406721934658</v>
      </c>
      <c r="G9" s="69" t="n">
        <v>57.2984894210909</v>
      </c>
      <c r="H9" s="69" t="n">
        <v>15.521680920060744</v>
      </c>
      <c r="I9" s="69" t="n">
        <v>1.2854686339089443</v>
      </c>
      <c r="J9" s="69" t="n">
        <v>0.0028012369400408164</v>
      </c>
    </row>
    <row r="10">
      <c r="A10" t="n">
        <v>1958.0</v>
      </c>
      <c r="B10" s="69" t="n">
        <v>0.1991732035786303</v>
      </c>
      <c r="C10" s="69" t="n">
        <v>41.09763189588655</v>
      </c>
      <c r="D10" s="69" t="n">
        <v>157.9927651283645</v>
      </c>
      <c r="E10" s="69" t="n">
        <v>150.15888407072205</v>
      </c>
      <c r="F10" s="69" t="n">
        <v>98.91035858236849</v>
      </c>
      <c r="G10" s="69" t="n">
        <v>54.61953181053054</v>
      </c>
      <c r="H10" s="69" t="n">
        <v>14.536271860586622</v>
      </c>
      <c r="I10" s="69" t="n">
        <v>1.0975161628833294</v>
      </c>
      <c r="J10" s="69" t="n">
        <v>0.005169670933571846</v>
      </c>
    </row>
    <row r="11">
      <c r="A11" t="n">
        <v>1959.0</v>
      </c>
      <c r="B11" s="69" t="n">
        <v>0.23641307209545587</v>
      </c>
      <c r="C11" s="69" t="n">
        <v>46.7188946379638</v>
      </c>
      <c r="D11" s="69" t="n">
        <v>161.46577455407757</v>
      </c>
      <c r="E11" s="69" t="n">
        <v>156.40919714755955</v>
      </c>
      <c r="F11" s="69" t="n">
        <v>99.75103573810605</v>
      </c>
      <c r="G11" s="69" t="n">
        <v>54.55661090022199</v>
      </c>
      <c r="H11" s="69" t="n">
        <v>15.8626592172966</v>
      </c>
      <c r="I11" s="69" t="n">
        <v>1.1655806322775644</v>
      </c>
      <c r="J11" s="69" t="n">
        <v>0.011967073778872982</v>
      </c>
    </row>
    <row r="12">
      <c r="A12" t="n">
        <v>1960.0</v>
      </c>
      <c r="B12" s="69" t="n">
        <v>0.18651422053496697</v>
      </c>
      <c r="C12" s="69" t="n">
        <v>47.841617220952486</v>
      </c>
      <c r="D12" s="69" t="n">
        <v>158.5054785001505</v>
      </c>
      <c r="E12" s="69" t="n">
        <v>158.79354515063713</v>
      </c>
      <c r="F12" s="69" t="n">
        <v>100.71059652213748</v>
      </c>
      <c r="G12" s="69" t="n">
        <v>53.06161384192774</v>
      </c>
      <c r="H12" s="69" t="n">
        <v>17.548277495463992</v>
      </c>
      <c r="I12" s="69" t="n">
        <v>1.0584935001454825</v>
      </c>
      <c r="J12" s="69" t="n">
        <v>0.0017833802231550806</v>
      </c>
    </row>
    <row r="13">
      <c r="A13" t="n">
        <v>1961.0</v>
      </c>
      <c r="B13" s="69" t="n">
        <v>0.21764488011543887</v>
      </c>
      <c r="C13" s="69" t="n">
        <v>53.08503434273026</v>
      </c>
      <c r="D13" s="69" t="n">
        <v>163.70555941258525</v>
      </c>
      <c r="E13" s="69" t="n">
        <v>163.26561099492082</v>
      </c>
      <c r="F13" s="69" t="n">
        <v>103.78120133492271</v>
      </c>
      <c r="G13" s="69" t="n">
        <v>54.55406494103878</v>
      </c>
      <c r="H13" s="69" t="n">
        <v>18.661008088669863</v>
      </c>
      <c r="I13" s="69" t="n">
        <v>0.9530931953103614</v>
      </c>
      <c r="J13" s="69" t="n">
        <v>0.010727399577147365</v>
      </c>
    </row>
    <row r="14">
      <c r="A14" t="n">
        <v>1962.0</v>
      </c>
      <c r="B14" s="69" t="n">
        <v>0.1319069530990978</v>
      </c>
      <c r="C14" s="69" t="n">
        <v>53.85545255661474</v>
      </c>
      <c r="D14" s="69" t="n">
        <v>165.10216970239225</v>
      </c>
      <c r="E14" s="69" t="n">
        <v>164.1591744067729</v>
      </c>
      <c r="F14" s="69" t="n">
        <v>104.41614222511106</v>
      </c>
      <c r="G14" s="69" t="n">
        <v>53.22659760877757</v>
      </c>
      <c r="H14" s="69" t="n">
        <v>18.724760849962212</v>
      </c>
      <c r="I14" s="69" t="n">
        <v>0.810843120292632</v>
      </c>
      <c r="J14" s="69" t="n">
        <v>8.638052015613855E-4</v>
      </c>
    </row>
    <row r="15">
      <c r="A15" t="n">
        <v>1963.0</v>
      </c>
      <c r="B15" s="69" t="n">
        <v>0.2597383778354032</v>
      </c>
      <c r="C15" s="69" t="n">
        <v>55.19309199735417</v>
      </c>
      <c r="D15" s="69" t="n">
        <v>165.70125443360055</v>
      </c>
      <c r="E15" s="69" t="n">
        <v>166.02567517835752</v>
      </c>
      <c r="F15" s="69" t="n">
        <v>105.88714141720034</v>
      </c>
      <c r="G15" s="69" t="n">
        <v>52.79819967813652</v>
      </c>
      <c r="H15" s="69" t="n">
        <v>17.096075025473574</v>
      </c>
      <c r="I15" s="69" t="n">
        <v>0.8345202785725165</v>
      </c>
      <c r="J15" s="69" t="n">
        <v>0.0048477269279762715</v>
      </c>
    </row>
    <row r="16">
      <c r="A16" t="n">
        <v>1964.0</v>
      </c>
      <c r="B16" s="69" t="n">
        <v>0.2390624364990403</v>
      </c>
      <c r="C16" s="69" t="n">
        <v>54.95855852165689</v>
      </c>
      <c r="D16" s="69" t="n">
        <v>163.83654554699768</v>
      </c>
      <c r="E16" s="69" t="n">
        <v>162.75255076501952</v>
      </c>
      <c r="F16" s="69" t="n">
        <v>103.92903616085721</v>
      </c>
      <c r="G16" s="69" t="n">
        <v>51.94724014558054</v>
      </c>
      <c r="H16" s="69" t="n">
        <v>16.97729271137084</v>
      </c>
      <c r="I16" s="69" t="n">
        <v>1.0991051321536531</v>
      </c>
      <c r="J16" s="69" t="n">
        <v>0.0</v>
      </c>
    </row>
    <row r="17">
      <c r="A17" t="n">
        <v>1965.0</v>
      </c>
      <c r="B17" s="69" t="n">
        <v>0.14762252863191663</v>
      </c>
      <c r="C17" s="69" t="n">
        <v>56.646185840569004</v>
      </c>
      <c r="D17" s="69" t="n">
        <v>161.62596686155823</v>
      </c>
      <c r="E17" s="69" t="n">
        <v>154.49569692070096</v>
      </c>
      <c r="F17" s="69" t="n">
        <v>99.50125963745214</v>
      </c>
      <c r="G17" s="69" t="n">
        <v>50.171165013096726</v>
      </c>
      <c r="H17" s="69" t="n">
        <v>15.419593787209251</v>
      </c>
      <c r="I17" s="69" t="n">
        <v>1.2637808174275216</v>
      </c>
      <c r="J17" s="69" t="n">
        <v>0.0010971084760330978</v>
      </c>
    </row>
    <row r="18">
      <c r="A18" t="n">
        <v>1966.0</v>
      </c>
      <c r="B18" s="69" t="n">
        <v>0.1670907988109819</v>
      </c>
      <c r="C18" s="69" t="n">
        <v>62.44973187437789</v>
      </c>
      <c r="D18" s="69" t="n">
        <v>164.32729135255818</v>
      </c>
      <c r="E18" s="69" t="n">
        <v>148.16497184540182</v>
      </c>
      <c r="F18" s="69" t="n">
        <v>96.35265239494176</v>
      </c>
      <c r="G18" s="69" t="n">
        <v>48.46744572084993</v>
      </c>
      <c r="H18" s="69" t="n">
        <v>14.534557259676602</v>
      </c>
      <c r="I18" s="69" t="n">
        <v>1.2225856833919484</v>
      </c>
      <c r="J18" s="69" t="n">
        <v>0.0010705289153977468</v>
      </c>
    </row>
    <row r="19">
      <c r="A19" t="n">
        <v>1967.0</v>
      </c>
      <c r="B19" s="69" t="n">
        <v>0.1840285317835677</v>
      </c>
      <c r="C19" s="69" t="n">
        <v>63.07366704612379</v>
      </c>
      <c r="D19" s="69" t="n">
        <v>166.3633316199412</v>
      </c>
      <c r="E19" s="69" t="n">
        <v>142.69756261546826</v>
      </c>
      <c r="F19" s="69" t="n">
        <v>93.31489555923402</v>
      </c>
      <c r="G19" s="69" t="n">
        <v>46.536843586685976</v>
      </c>
      <c r="H19" s="69" t="n">
        <v>13.393402975549677</v>
      </c>
      <c r="I19" s="69" t="n">
        <v>1.101459303994345</v>
      </c>
      <c r="J19" s="69" t="n">
        <v>0.0</v>
      </c>
    </row>
    <row r="20">
      <c r="A20" t="n">
        <v>1968.0</v>
      </c>
      <c r="B20" s="69" t="n">
        <v>0.1781015678940657</v>
      </c>
      <c r="C20" s="69" t="n">
        <v>63.153090304425994</v>
      </c>
      <c r="D20" s="69" t="n">
        <v>169.16272505681977</v>
      </c>
      <c r="E20" s="69" t="n">
        <v>135.5884558119636</v>
      </c>
      <c r="F20" s="69" t="n">
        <v>90.64156878922118</v>
      </c>
      <c r="G20" s="69" t="n">
        <v>45.197067099717216</v>
      </c>
      <c r="H20" s="69" t="n">
        <v>12.59395654473408</v>
      </c>
      <c r="I20" s="69" t="n">
        <v>1.0790816847309652</v>
      </c>
      <c r="J20" s="69" t="n">
        <v>0.004377055188332069</v>
      </c>
    </row>
    <row r="21">
      <c r="A21" t="n">
        <v>1969.0</v>
      </c>
      <c r="B21" s="69" t="n">
        <v>0.13945143103156915</v>
      </c>
      <c r="C21" s="69" t="n">
        <v>61.942551323258044</v>
      </c>
      <c r="D21" s="69" t="n">
        <v>165.73713153447284</v>
      </c>
      <c r="E21" s="69" t="n">
        <v>126.52660335924013</v>
      </c>
      <c r="F21" s="69" t="n">
        <v>86.07112462167434</v>
      </c>
      <c r="G21" s="69" t="n">
        <v>44.01942742696339</v>
      </c>
      <c r="H21" s="69" t="n">
        <v>11.798269752435955</v>
      </c>
      <c r="I21" s="69" t="n">
        <v>0.8304922495698789</v>
      </c>
      <c r="J21" s="69" t="n">
        <v>0.008211354798270962</v>
      </c>
    </row>
    <row r="22">
      <c r="A22" t="n">
        <v>1970.0</v>
      </c>
      <c r="B22" s="69" t="n">
        <v>0.22675948197838208</v>
      </c>
      <c r="C22" s="69" t="n">
        <v>58.16110313724093</v>
      </c>
      <c r="D22" s="69" t="n">
        <v>155.5770120733458</v>
      </c>
      <c r="E22" s="69" t="n">
        <v>115.07468843274364</v>
      </c>
      <c r="F22" s="69" t="n">
        <v>77.95404631178437</v>
      </c>
      <c r="G22" s="69" t="n">
        <v>40.026100763391625</v>
      </c>
      <c r="H22" s="69" t="n">
        <v>11.304499076616255</v>
      </c>
      <c r="I22" s="69" t="n">
        <v>0.7262731227669008</v>
      </c>
      <c r="J22" s="69" t="n">
        <v>0.012927746823006216</v>
      </c>
    </row>
    <row r="23">
      <c r="A23" t="n">
        <v>1971.0</v>
      </c>
      <c r="B23" s="69" t="n">
        <v>0.2563881186645304</v>
      </c>
      <c r="C23" s="69" t="n">
        <v>56.03426865886967</v>
      </c>
      <c r="D23" s="69" t="n">
        <v>148.53508705959064</v>
      </c>
      <c r="E23" s="69" t="n">
        <v>109.55414690134708</v>
      </c>
      <c r="F23" s="69" t="n">
        <v>73.0544791470685</v>
      </c>
      <c r="G23" s="69" t="n">
        <v>39.17157798909376</v>
      </c>
      <c r="H23" s="69" t="n">
        <v>11.516037919543628</v>
      </c>
      <c r="I23" s="69" t="n">
        <v>0.763518865024117</v>
      </c>
      <c r="J23" s="69" t="n">
        <v>0.0</v>
      </c>
    </row>
    <row r="24">
      <c r="A24" t="n">
        <v>1972.0</v>
      </c>
      <c r="B24" s="69" t="n">
        <v>0.2955641557641646</v>
      </c>
      <c r="C24" s="69" t="n">
        <v>55.48225699324767</v>
      </c>
      <c r="D24" s="69" t="n">
        <v>141.3799666664367</v>
      </c>
      <c r="E24" s="69" t="n">
        <v>105.22163672811524</v>
      </c>
      <c r="F24" s="69" t="n">
        <v>65.63387994316837</v>
      </c>
      <c r="G24" s="69" t="n">
        <v>36.14999020148988</v>
      </c>
      <c r="H24" s="69" t="n">
        <v>10.933616098551408</v>
      </c>
      <c r="I24" s="69" t="n">
        <v>0.6171089776449639</v>
      </c>
      <c r="J24" s="69" t="n">
        <v>0.0</v>
      </c>
    </row>
    <row r="25">
      <c r="A25" t="n">
        <v>1973.0</v>
      </c>
      <c r="B25" s="69" t="n">
        <v>0.28524226968280725</v>
      </c>
      <c r="C25" s="69" t="n">
        <v>53.57485781664922</v>
      </c>
      <c r="D25" s="69" t="n">
        <v>132.3949202453047</v>
      </c>
      <c r="E25" s="69" t="n">
        <v>97.6306177268138</v>
      </c>
      <c r="F25" s="69" t="n">
        <v>58.254211574216</v>
      </c>
      <c r="G25" s="69" t="n">
        <v>33.405795656249374</v>
      </c>
      <c r="H25" s="69" t="n">
        <v>9.766301377098323</v>
      </c>
      <c r="I25" s="69" t="n">
        <v>0.6242597712162535</v>
      </c>
      <c r="J25" s="69" t="n">
        <v>0.003918851403464132</v>
      </c>
    </row>
    <row r="26">
      <c r="A26" t="n">
        <v>1974.0</v>
      </c>
      <c r="B26" s="69" t="n">
        <v>0.3563787256155957</v>
      </c>
      <c r="C26" s="69" t="n">
        <v>51.628745717177175</v>
      </c>
      <c r="D26" s="69" t="n">
        <v>133.39505477465323</v>
      </c>
      <c r="E26" s="69" t="n">
        <v>99.61473374171017</v>
      </c>
      <c r="F26" s="69" t="n">
        <v>54.29150441609135</v>
      </c>
      <c r="G26" s="69" t="n">
        <v>31.536000536145615</v>
      </c>
      <c r="H26" s="69" t="n">
        <v>9.555015082077022</v>
      </c>
      <c r="I26" s="69" t="n">
        <v>0.5394933988239765</v>
      </c>
      <c r="J26" s="69" t="n">
        <v>0.0010211665580643875</v>
      </c>
    </row>
    <row r="27">
      <c r="A27" t="n">
        <v>1975.0</v>
      </c>
      <c r="B27" s="69" t="n">
        <v>0.20962301711037398</v>
      </c>
      <c r="C27" s="69" t="n">
        <v>46.908424451362855</v>
      </c>
      <c r="D27" s="69" t="n">
        <v>129.51255695512498</v>
      </c>
      <c r="E27" s="69" t="n">
        <v>99.7337097683762</v>
      </c>
      <c r="F27" s="69" t="n">
        <v>51.605396735659156</v>
      </c>
      <c r="G27" s="69" t="n">
        <v>28.358987753791624</v>
      </c>
      <c r="H27" s="69" t="n">
        <v>8.324036154801476</v>
      </c>
      <c r="I27" s="69" t="n">
        <v>0.5155319333048243</v>
      </c>
      <c r="J27" s="69" t="n">
        <v>0.0</v>
      </c>
    </row>
    <row r="28">
      <c r="A28" t="n">
        <v>1976.0</v>
      </c>
      <c r="B28" s="69" t="n">
        <v>0.19073394887474446</v>
      </c>
      <c r="C28" s="69" t="n">
        <v>40.903040651007025</v>
      </c>
      <c r="D28" s="69" t="n">
        <v>120.10316593549659</v>
      </c>
      <c r="E28" s="69" t="n">
        <v>95.37897303629165</v>
      </c>
      <c r="F28" s="69" t="n">
        <v>47.668290335013886</v>
      </c>
      <c r="G28" s="69" t="n">
        <v>24.14167326614277</v>
      </c>
      <c r="H28" s="69" t="n">
        <v>6.99663902927994</v>
      </c>
      <c r="I28" s="69" t="n">
        <v>0.386630816031348</v>
      </c>
      <c r="J28" s="69" t="n">
        <v>0.0037004377247784642</v>
      </c>
    </row>
    <row r="29">
      <c r="A29" t="n">
        <v>1977.0</v>
      </c>
      <c r="B29" s="69" t="n">
        <v>0.1798373458556304</v>
      </c>
      <c r="C29" s="69" t="n">
        <v>36.470181092374254</v>
      </c>
      <c r="D29" s="69" t="n">
        <v>117.54762727196238</v>
      </c>
      <c r="E29" s="69" t="n">
        <v>94.10442159706113</v>
      </c>
      <c r="F29" s="69" t="n">
        <v>47.121774884602736</v>
      </c>
      <c r="G29" s="69" t="n">
        <v>21.833494525977983</v>
      </c>
      <c r="H29" s="69" t="n">
        <v>6.715413826828642</v>
      </c>
      <c r="I29" s="69" t="n">
        <v>0.477082171915238</v>
      </c>
      <c r="J29" s="69" t="n">
        <v>0.011346905254261146</v>
      </c>
    </row>
    <row r="30">
      <c r="A30" t="n">
        <v>1978.0</v>
      </c>
      <c r="B30" s="69" t="n">
        <v>0.18284007260944962</v>
      </c>
      <c r="C30" s="69" t="n">
        <v>34.70211602345848</v>
      </c>
      <c r="D30" s="69" t="n">
        <v>114.35119487514196</v>
      </c>
      <c r="E30" s="69" t="n">
        <v>97.19367091182501</v>
      </c>
      <c r="F30" s="69" t="n">
        <v>47.29345793351545</v>
      </c>
      <c r="G30" s="69" t="n">
        <v>19.388817331223876</v>
      </c>
      <c r="H30" s="69" t="n">
        <v>5.947904784994295</v>
      </c>
      <c r="I30" s="69" t="n">
        <v>0.39003245896009636</v>
      </c>
      <c r="J30" s="69" t="n">
        <v>0.0</v>
      </c>
    </row>
    <row r="31">
      <c r="A31" t="n">
        <v>1979.0</v>
      </c>
      <c r="B31" s="69" t="n">
        <v>0.12225011650967625</v>
      </c>
      <c r="C31" s="69" t="n">
        <v>33.826012765295886</v>
      </c>
      <c r="D31" s="69" t="n">
        <v>113.9581123684854</v>
      </c>
      <c r="E31" s="69" t="n">
        <v>97.84376092280979</v>
      </c>
      <c r="F31" s="69" t="n">
        <v>48.864345488176504</v>
      </c>
      <c r="G31" s="69" t="n">
        <v>19.023634666341717</v>
      </c>
      <c r="H31" s="69" t="n">
        <v>5.358684050871968</v>
      </c>
      <c r="I31" s="69" t="n">
        <v>0.42505596955365677</v>
      </c>
      <c r="J31" s="69" t="n">
        <v>0.0035944012435959577</v>
      </c>
    </row>
    <row r="32">
      <c r="A32" t="n">
        <v>1980.0</v>
      </c>
      <c r="B32" s="69" t="n">
        <v>0.189265918615655</v>
      </c>
      <c r="C32" s="69" t="n">
        <v>34.39320087697891</v>
      </c>
      <c r="D32" s="69" t="n">
        <v>117.72705932736373</v>
      </c>
      <c r="E32" s="69" t="n">
        <v>102.20810616640189</v>
      </c>
      <c r="F32" s="69" t="n">
        <v>51.621179638422774</v>
      </c>
      <c r="G32" s="69" t="n">
        <v>18.956203382069052</v>
      </c>
      <c r="H32" s="69" t="n">
        <v>5.32070910178625</v>
      </c>
      <c r="I32" s="69" t="n">
        <v>0.3648321640705697</v>
      </c>
      <c r="J32" s="69" t="n">
        <v>0.008679642761527292</v>
      </c>
    </row>
    <row r="33">
      <c r="A33" t="n">
        <v>1981.0</v>
      </c>
      <c r="B33" s="69" t="n">
        <v>0.12538437124153531</v>
      </c>
      <c r="C33" s="69" t="n">
        <v>34.114498837093684</v>
      </c>
      <c r="D33" s="69" t="n">
        <v>119.00329883853256</v>
      </c>
      <c r="E33" s="69" t="n">
        <v>104.22638691100546</v>
      </c>
      <c r="F33" s="69" t="n">
        <v>52.390460122891305</v>
      </c>
      <c r="G33" s="69" t="n">
        <v>19.30523192565844</v>
      </c>
      <c r="H33" s="69" t="n">
        <v>5.1398833361762355</v>
      </c>
      <c r="I33" s="69" t="n">
        <v>0.38949672693468335</v>
      </c>
      <c r="J33" s="69" t="n">
        <v>0.0012059769827233078</v>
      </c>
    </row>
    <row r="34">
      <c r="A34" t="n">
        <v>1982.0</v>
      </c>
      <c r="B34" s="69" t="n">
        <v>0.12322921715447047</v>
      </c>
      <c r="C34" s="69" t="n">
        <v>33.48555633864449</v>
      </c>
      <c r="D34" s="69" t="n">
        <v>117.50362887390696</v>
      </c>
      <c r="E34" s="69" t="n">
        <v>104.57071698099715</v>
      </c>
      <c r="F34" s="69" t="n">
        <v>52.71775014055792</v>
      </c>
      <c r="G34" s="69" t="n">
        <v>19.44528240621984</v>
      </c>
      <c r="H34" s="69" t="n">
        <v>4.7080706822912886</v>
      </c>
      <c r="I34" s="69" t="n">
        <v>0.3386213330003215</v>
      </c>
      <c r="J34" s="69" t="n">
        <v>0.0</v>
      </c>
    </row>
    <row r="35">
      <c r="A35" t="n">
        <v>1983.0</v>
      </c>
      <c r="B35" s="69" t="n">
        <v>0.12888024740320947</v>
      </c>
      <c r="C35" s="69" t="n">
        <v>29.460057127466484</v>
      </c>
      <c r="D35" s="69" t="n">
        <v>108.3481279390828</v>
      </c>
      <c r="E35" s="69" t="n">
        <v>100.88399903388719</v>
      </c>
      <c r="F35" s="69" t="n">
        <v>50.75665289730996</v>
      </c>
      <c r="G35" s="69" t="n">
        <v>18.793363621351475</v>
      </c>
      <c r="H35" s="69" t="n">
        <v>4.039118592853381</v>
      </c>
      <c r="I35" s="69" t="n">
        <v>0.2943355675858307</v>
      </c>
      <c r="J35" s="69" t="n">
        <v>0.0015868248731065154</v>
      </c>
    </row>
    <row r="36">
      <c r="A36" t="n">
        <v>1984.0</v>
      </c>
      <c r="B36" s="69" t="n">
        <v>0.117203171698139</v>
      </c>
      <c r="C36" s="69" t="n">
        <v>26.566505541597103</v>
      </c>
      <c r="D36" s="69" t="n">
        <v>105.40138804892001</v>
      </c>
      <c r="E36" s="69" t="n">
        <v>99.8805290504435</v>
      </c>
      <c r="F36" s="69" t="n">
        <v>50.9127107870182</v>
      </c>
      <c r="G36" s="69" t="n">
        <v>19.0800064970712</v>
      </c>
      <c r="H36" s="69" t="n">
        <v>3.60093508152924</v>
      </c>
      <c r="I36" s="69" t="n">
        <v>0.402493053991139</v>
      </c>
      <c r="J36" s="69"/>
    </row>
    <row r="37">
      <c r="A37" t="n">
        <v>1985.0</v>
      </c>
      <c r="B37" s="69" t="n">
        <v>0.198648245983285</v>
      </c>
      <c r="C37" s="69" t="n">
        <v>24.420120012852703</v>
      </c>
      <c r="D37" s="69" t="n">
        <v>99.779233248329</v>
      </c>
      <c r="E37" s="69" t="n">
        <v>98.247854637841</v>
      </c>
      <c r="F37" s="69" t="n">
        <v>51.5392508469799</v>
      </c>
      <c r="G37" s="69" t="n">
        <v>18.3143119981039</v>
      </c>
      <c r="H37" s="69" t="n">
        <v>3.5884472900835798</v>
      </c>
      <c r="I37" s="69" t="n">
        <v>0.316944653539876</v>
      </c>
      <c r="J37" s="69"/>
    </row>
    <row r="38">
      <c r="A38" t="n">
        <v>1986.0</v>
      </c>
      <c r="B38" s="69" t="n">
        <v>0.159773122166524</v>
      </c>
      <c r="C38" s="69" t="n">
        <v>23.6312332455429</v>
      </c>
      <c r="D38" s="69" t="n">
        <v>96.8192581984296</v>
      </c>
      <c r="E38" s="69" t="n">
        <v>97.6111224780051</v>
      </c>
      <c r="F38" s="69" t="n">
        <v>51.8450037890461</v>
      </c>
      <c r="G38" s="69" t="n">
        <v>17.9713825267373</v>
      </c>
      <c r="H38" s="69" t="n">
        <v>3.4560242797170098</v>
      </c>
      <c r="I38" s="69" t="n">
        <v>0.224886051041102</v>
      </c>
      <c r="J38" s="69" t="n">
        <v>0.0530672893228614</v>
      </c>
    </row>
    <row r="39">
      <c r="A39" t="n">
        <v>1987.0</v>
      </c>
      <c r="B39" s="69" t="n">
        <v>0.121438980484041</v>
      </c>
      <c r="C39" s="69" t="n">
        <v>22.207088502650002</v>
      </c>
      <c r="D39" s="69" t="n">
        <v>93.4302390011451</v>
      </c>
      <c r="E39" s="69" t="n">
        <v>98.0817933841147</v>
      </c>
      <c r="F39" s="69" t="n">
        <v>52.251217305447</v>
      </c>
      <c r="G39" s="69" t="n">
        <v>18.5745877819007</v>
      </c>
      <c r="H39" s="69" t="n">
        <v>3.8218071809299397</v>
      </c>
      <c r="I39" s="69" t="n">
        <v>0.21163701229006399</v>
      </c>
      <c r="J39" s="69" t="n">
        <v>0.0264155429054456</v>
      </c>
    </row>
    <row r="40">
      <c r="A40" t="n">
        <v>1988.0</v>
      </c>
      <c r="B40" s="69" t="n">
        <v>0.19614680498648798</v>
      </c>
      <c r="C40" s="69" t="n">
        <v>22.2686812434382</v>
      </c>
      <c r="D40" s="69" t="n">
        <v>92.66274711751329</v>
      </c>
      <c r="E40" s="69" t="n">
        <v>100.527025331832</v>
      </c>
      <c r="F40" s="69" t="n">
        <v>54.293929444842</v>
      </c>
      <c r="G40" s="69" t="n">
        <v>18.657892112872698</v>
      </c>
      <c r="H40" s="69" t="n">
        <v>3.5952886738003698</v>
      </c>
      <c r="I40" s="69" t="n">
        <v>0.232531620946627</v>
      </c>
      <c r="J40" s="69"/>
    </row>
    <row r="41">
      <c r="A41" t="n">
        <v>1989.0</v>
      </c>
      <c r="B41" s="69" t="n">
        <v>0.179636012529612</v>
      </c>
      <c r="C41" s="69" t="n">
        <v>21.5504305689627</v>
      </c>
      <c r="D41" s="69" t="n">
        <v>89.6898233472499</v>
      </c>
      <c r="E41" s="69" t="n">
        <v>101.336258168168</v>
      </c>
      <c r="F41" s="69" t="n">
        <v>55.890893092828904</v>
      </c>
      <c r="G41" s="69" t="n">
        <v>19.4609461825683</v>
      </c>
      <c r="H41" s="69" t="n">
        <v>3.6881057559174497</v>
      </c>
      <c r="I41" s="69" t="n">
        <v>0.175826752040323</v>
      </c>
      <c r="J41" s="69" t="n">
        <v>0.0199086194367852</v>
      </c>
    </row>
    <row r="42">
      <c r="A42" t="n">
        <v>1990.0</v>
      </c>
      <c r="B42" s="69" t="n">
        <v>0.15670296952127202</v>
      </c>
      <c r="C42" s="69" t="n">
        <v>21.2373037857802</v>
      </c>
      <c r="D42" s="69" t="n">
        <v>86.81039688637219</v>
      </c>
      <c r="E42" s="69" t="n">
        <v>102.977347935648</v>
      </c>
      <c r="F42" s="69" t="n">
        <v>58.1961892850546</v>
      </c>
      <c r="G42" s="69" t="n">
        <v>20.6423147756035</v>
      </c>
      <c r="H42" s="69" t="n">
        <v>3.9449155090504497</v>
      </c>
      <c r="I42" s="69" t="n">
        <v>0.19198913046153698</v>
      </c>
      <c r="J42" s="69" t="n">
        <v>0.016579623642543298</v>
      </c>
    </row>
    <row r="43">
      <c r="A43" t="n">
        <v>1991.0</v>
      </c>
      <c r="B43" s="69" t="n">
        <v>0.27137202154457896</v>
      </c>
      <c r="C43" s="69" t="n">
        <v>22.8244954795376</v>
      </c>
      <c r="D43" s="69" t="n">
        <v>88.93935153720071</v>
      </c>
      <c r="E43" s="69" t="n">
        <v>106.3302731966</v>
      </c>
      <c r="F43" s="69" t="n">
        <v>60.5707306240284</v>
      </c>
      <c r="G43" s="69" t="n">
        <v>21.8566746086615</v>
      </c>
      <c r="H43" s="69" t="n">
        <v>3.53807209985743</v>
      </c>
      <c r="I43" s="69" t="n">
        <v>0.150450725297872</v>
      </c>
      <c r="J43" s="69"/>
    </row>
    <row r="44">
      <c r="A44" t="n">
        <v>1992.0</v>
      </c>
      <c r="B44" s="69" t="n">
        <v>0.234459716889892</v>
      </c>
      <c r="C44" s="69" t="n">
        <v>23.0908261684769</v>
      </c>
      <c r="D44" s="69" t="n">
        <v>87.74663609730419</v>
      </c>
      <c r="E44" s="69" t="n">
        <v>105.613995202411</v>
      </c>
      <c r="F44" s="69" t="n">
        <v>61.1646681760895</v>
      </c>
      <c r="G44" s="69" t="n">
        <v>22.4768749292462</v>
      </c>
      <c r="H44" s="69" t="n">
        <v>3.68250038681727</v>
      </c>
      <c r="I44" s="69" t="n">
        <v>0.139486225735209</v>
      </c>
      <c r="J44" s="69" t="n">
        <v>0.0187390493680256</v>
      </c>
    </row>
    <row r="45">
      <c r="A45" t="n">
        <v>1993.0</v>
      </c>
      <c r="B45" s="69" t="n">
        <v>0.193979780460531</v>
      </c>
      <c r="C45" s="69" t="n">
        <v>22.3938090250426</v>
      </c>
      <c r="D45" s="69" t="n">
        <v>86.9970493562232</v>
      </c>
      <c r="E45" s="69" t="n">
        <v>105.732498867898</v>
      </c>
      <c r="F45" s="69" t="n">
        <v>61.3435613109027</v>
      </c>
      <c r="G45" s="69" t="n">
        <v>22.5623702452585</v>
      </c>
      <c r="H45" s="69" t="n">
        <v>3.95398853226228</v>
      </c>
      <c r="I45" s="69" t="n">
        <v>0.194595221238205</v>
      </c>
      <c r="J45" s="69" t="n">
        <v>0.017761042928440798</v>
      </c>
    </row>
    <row r="46">
      <c r="A46" t="n">
        <v>1994.0</v>
      </c>
      <c r="B46" s="69" t="n">
        <v>0.150314048995222</v>
      </c>
      <c r="C46" s="69" t="n">
        <v>18.9095674619075</v>
      </c>
      <c r="D46" s="69" t="n">
        <v>83.1582881901122</v>
      </c>
      <c r="E46" s="69" t="n">
        <v>104.30097772107</v>
      </c>
      <c r="F46" s="69" t="n">
        <v>62.2287311942484</v>
      </c>
      <c r="G46" s="69" t="n">
        <v>22.7648696670366</v>
      </c>
      <c r="H46" s="69" t="n">
        <v>3.98152385198744</v>
      </c>
      <c r="I46" s="69" t="n">
        <v>0.19257993603887702</v>
      </c>
      <c r="J46" s="69" t="n">
        <v>0.019477800177247998</v>
      </c>
    </row>
    <row r="47">
      <c r="A47" t="n">
        <v>1995.0</v>
      </c>
      <c r="B47" s="69" t="n">
        <v>0.12739439535435101</v>
      </c>
      <c r="C47" s="69" t="n">
        <v>17.3776981723378</v>
      </c>
      <c r="D47" s="69" t="n">
        <v>76.9233593930737</v>
      </c>
      <c r="E47" s="69" t="n">
        <v>102.347713557751</v>
      </c>
      <c r="F47" s="69" t="n">
        <v>62.85303122551179</v>
      </c>
      <c r="G47" s="69" t="n">
        <v>22.7125586311687</v>
      </c>
      <c r="H47" s="69" t="n">
        <v>4.002911208151381</v>
      </c>
      <c r="I47" s="69" t="n">
        <v>0.263963678597825</v>
      </c>
      <c r="J47" s="69" t="n">
        <v>0.022682937894116</v>
      </c>
    </row>
    <row r="48">
      <c r="A48" t="n">
        <v>1996.0</v>
      </c>
      <c r="B48" s="69" t="n">
        <v>0.115183246073298</v>
      </c>
      <c r="C48" s="69" t="n">
        <v>15.571724136395101</v>
      </c>
      <c r="D48" s="69" t="n">
        <v>77.0895694220585</v>
      </c>
      <c r="E48" s="69" t="n">
        <v>103.520689892855</v>
      </c>
      <c r="F48" s="69" t="n">
        <v>66.0424267303434</v>
      </c>
      <c r="G48" s="69" t="n">
        <v>23.7500663297384</v>
      </c>
      <c r="H48" s="69" t="n">
        <v>4.323884565841309</v>
      </c>
      <c r="I48" s="69" t="n">
        <v>0.206874487324127</v>
      </c>
      <c r="J48" s="69" t="n">
        <v>0.0238413122258249</v>
      </c>
    </row>
    <row r="49">
      <c r="A49" t="n">
        <v>1997.0</v>
      </c>
      <c r="B49" s="69" t="n">
        <v>0.149389902309675</v>
      </c>
      <c r="C49" s="69" t="n">
        <v>14.6644944729332</v>
      </c>
      <c r="D49" s="69" t="n">
        <v>71.9319250146644</v>
      </c>
      <c r="E49" s="69" t="n">
        <v>99.03646593697971</v>
      </c>
      <c r="F49" s="69" t="n">
        <v>64.4287167499946</v>
      </c>
      <c r="G49" s="69" t="n">
        <v>24.4382845565272</v>
      </c>
      <c r="H49" s="69" t="n">
        <v>4.45792018356142</v>
      </c>
      <c r="I49" s="69" t="n">
        <v>0.240666794367415</v>
      </c>
      <c r="J49" s="69" t="n">
        <v>0.023928597066354</v>
      </c>
    </row>
    <row r="50">
      <c r="A50" t="n">
        <v>1998.0</v>
      </c>
      <c r="B50" s="69" t="n">
        <v>0.301646126001896</v>
      </c>
      <c r="C50" s="69" t="n">
        <v>14.0157091127897</v>
      </c>
      <c r="D50" s="69" t="n">
        <v>69.1282927286552</v>
      </c>
      <c r="E50" s="69" t="n">
        <v>97.8898574902588</v>
      </c>
      <c r="F50" s="69" t="n">
        <v>64.813768689037</v>
      </c>
      <c r="G50" s="69" t="n">
        <v>24.0731061743144</v>
      </c>
      <c r="H50" s="69" t="n">
        <v>4.40680421879942</v>
      </c>
      <c r="I50" s="69" t="n">
        <v>0.149329979958345</v>
      </c>
      <c r="J50" s="69" t="n">
        <v>0.0185776919075574</v>
      </c>
    </row>
    <row r="51">
      <c r="A51" t="n">
        <v>1999.0</v>
      </c>
      <c r="B51" s="69" t="n">
        <v>0.0804020100502513</v>
      </c>
      <c r="C51" s="69" t="n">
        <v>13.1148652801533</v>
      </c>
      <c r="D51" s="69" t="n">
        <v>67.2065157536615</v>
      </c>
      <c r="E51" s="69" t="n">
        <v>94.4389822045371</v>
      </c>
      <c r="F51" s="69" t="n">
        <v>64.2371022779539</v>
      </c>
      <c r="G51" s="69" t="n">
        <v>24.6802495642129</v>
      </c>
      <c r="H51" s="69" t="n">
        <v>4.8483645751180005</v>
      </c>
      <c r="I51" s="69" t="n">
        <v>0.177201631830138</v>
      </c>
      <c r="J51" s="69"/>
    </row>
    <row r="52">
      <c r="A52" t="n">
        <v>2000.0</v>
      </c>
      <c r="B52" s="69" t="n">
        <v>0.0658028218443434</v>
      </c>
      <c r="C52" s="69" t="n">
        <v>13.740072050055801</v>
      </c>
      <c r="D52" s="69" t="n">
        <v>65.5355624517137</v>
      </c>
      <c r="E52" s="69" t="n">
        <v>96.760488961243</v>
      </c>
      <c r="F52" s="69" t="n">
        <v>66.9606005142607</v>
      </c>
      <c r="G52" s="69" t="n">
        <v>25.2288063600955</v>
      </c>
      <c r="H52" s="69" t="n">
        <v>4.72792873980986</v>
      </c>
      <c r="I52" s="69" t="n">
        <v>0.23510125239072602</v>
      </c>
      <c r="J52" s="69" t="n">
        <v>0.019702104184726902</v>
      </c>
    </row>
    <row r="53">
      <c r="A53" t="n">
        <v>2001.0</v>
      </c>
      <c r="B53" s="69" t="n">
        <v>0.09816218574466931</v>
      </c>
      <c r="C53" s="69" t="n">
        <v>13.734810231057999</v>
      </c>
      <c r="D53" s="69" t="n">
        <v>60.5519747390535</v>
      </c>
      <c r="E53" s="69" t="n">
        <v>92.6382776962854</v>
      </c>
      <c r="F53" s="69" t="n">
        <v>67.6969894971202</v>
      </c>
      <c r="G53" s="69" t="n">
        <v>25.843358484424698</v>
      </c>
      <c r="H53" s="69" t="n">
        <v>5.12172548388395</v>
      </c>
      <c r="I53" s="69" t="n">
        <v>0.313981306396549</v>
      </c>
      <c r="J53" s="69" t="n">
        <v>0.0398803589232303</v>
      </c>
    </row>
    <row r="54">
      <c r="A54" t="n">
        <v>2002.0</v>
      </c>
      <c r="B54" s="69" t="n">
        <v>0.12946380407811</v>
      </c>
      <c r="C54" s="69" t="n">
        <v>13.8153958191819</v>
      </c>
      <c r="D54" s="69" t="n">
        <v>60.6823498183387</v>
      </c>
      <c r="E54" s="69" t="n">
        <v>96.29899098202151</v>
      </c>
      <c r="F54" s="69" t="n">
        <v>72.79742725444261</v>
      </c>
      <c r="G54" s="69" t="n">
        <v>28.7027870386157</v>
      </c>
      <c r="H54" s="69" t="n">
        <v>5.53111368833254</v>
      </c>
      <c r="I54" s="69" t="n">
        <v>0.305272231001293</v>
      </c>
      <c r="J54" s="69" t="n">
        <v>0.019915359721185</v>
      </c>
    </row>
    <row r="55">
      <c r="A55" t="n">
        <v>2003.0</v>
      </c>
      <c r="B55" s="69" t="n">
        <v>0.17023359240758199</v>
      </c>
      <c r="C55" s="69" t="n">
        <v>13.156018026724999</v>
      </c>
      <c r="D55" s="69" t="n">
        <v>56.9835837602011</v>
      </c>
      <c r="E55" s="69" t="n">
        <v>94.2378066073255</v>
      </c>
      <c r="F55" s="69" t="n">
        <v>73.3996255088542</v>
      </c>
      <c r="G55" s="69" t="n">
        <v>30.335945157425897</v>
      </c>
      <c r="H55" s="69" t="n">
        <v>5.892612376307509</v>
      </c>
      <c r="I55" s="69" t="n">
        <v>0.251212276142441</v>
      </c>
      <c r="J55" s="69" t="n">
        <v>0.0196091888659026</v>
      </c>
    </row>
    <row r="56">
      <c r="A56" t="n">
        <v>2004.0</v>
      </c>
      <c r="B56" s="69" t="n">
        <v>0.17814291253182998</v>
      </c>
      <c r="C56" s="69" t="n">
        <v>13.685963423691401</v>
      </c>
      <c r="D56" s="69" t="n">
        <v>58.0678585742075</v>
      </c>
      <c r="E56" s="69" t="n">
        <v>95.5270221426921</v>
      </c>
      <c r="F56" s="69" t="n">
        <v>77.2111240121601</v>
      </c>
      <c r="G56" s="69" t="n">
        <v>32.4632443390024</v>
      </c>
      <c r="H56" s="69" t="n">
        <v>5.878633055665699</v>
      </c>
      <c r="I56" s="69" t="n">
        <v>0.204985941380854</v>
      </c>
      <c r="J56" s="69" t="n">
        <v>0.0260613484141669</v>
      </c>
    </row>
    <row r="57">
      <c r="A57" t="n">
        <v>2005.0</v>
      </c>
      <c r="B57" s="69" t="n">
        <v>0.062185187488340295</v>
      </c>
      <c r="C57" s="69" t="n">
        <v>12.840828714091101</v>
      </c>
      <c r="D57" s="69" t="n">
        <v>55.367514135159</v>
      </c>
      <c r="E57" s="69" t="n">
        <v>93.7466155479022</v>
      </c>
      <c r="F57" s="69" t="n">
        <v>79.33940087177541</v>
      </c>
      <c r="G57" s="69" t="n">
        <v>33.184766523333096</v>
      </c>
      <c r="H57" s="69" t="n">
        <v>6.19846033591098</v>
      </c>
      <c r="I57" s="69" t="n">
        <v>0.29353562005277</v>
      </c>
      <c r="J57" s="69" t="n">
        <v>0.0258327843866651</v>
      </c>
    </row>
    <row r="58">
      <c r="A58" t="n">
        <v>2006.0</v>
      </c>
      <c r="B58" s="69" t="n">
        <v>0.186150409530901</v>
      </c>
      <c r="C58" s="69" t="n">
        <v>11.9487873477559</v>
      </c>
      <c r="D58" s="69" t="n">
        <v>53.7628402312157</v>
      </c>
      <c r="E58" s="69" t="n">
        <v>91.52143987020101</v>
      </c>
      <c r="F58" s="69" t="n">
        <v>82.0972640103478</v>
      </c>
      <c r="G58" s="69" t="n">
        <v>34.3549060048588</v>
      </c>
      <c r="H58" s="69" t="n">
        <v>6.7335368015985</v>
      </c>
      <c r="I58" s="69" t="n">
        <v>0.30729440083993803</v>
      </c>
      <c r="J58" s="69" t="n">
        <v>0.018617697983703302</v>
      </c>
    </row>
    <row r="59">
      <c r="A59" t="n">
        <v>2007.0</v>
      </c>
      <c r="B59" s="69" t="n">
        <v>0.062716895931764</v>
      </c>
      <c r="C59" s="69" t="n">
        <v>11.1964593309322</v>
      </c>
      <c r="D59" s="69" t="n">
        <v>51.2624478992836</v>
      </c>
      <c r="E59" s="69" t="n">
        <v>88.4550129797501</v>
      </c>
      <c r="F59" s="69" t="n">
        <v>81.9702447213933</v>
      </c>
      <c r="G59" s="69" t="n">
        <v>35.7749987121485</v>
      </c>
      <c r="H59" s="69" t="n">
        <v>6.76138466578084</v>
      </c>
      <c r="I59" s="69" t="n">
        <v>0.333143929074592</v>
      </c>
      <c r="J59" s="69" t="n">
        <v>0.0292928701154139</v>
      </c>
    </row>
    <row r="60">
      <c r="A60" t="n">
        <v>2008.0</v>
      </c>
      <c r="B60" s="69" t="n">
        <v>0.07608612949859239</v>
      </c>
      <c r="C60" s="69" t="n">
        <v>11.2489992813253</v>
      </c>
      <c r="D60" s="69" t="n">
        <v>51.1218017275241</v>
      </c>
      <c r="E60" s="69" t="n">
        <v>89.6468819880823</v>
      </c>
      <c r="F60" s="69" t="n">
        <v>84.2951276102088</v>
      </c>
      <c r="G60" s="69" t="n">
        <v>38.0485560422741</v>
      </c>
      <c r="H60" s="69" t="n">
        <v>7.30670112241493</v>
      </c>
      <c r="I60" s="69" t="n">
        <v>0.413778522780471</v>
      </c>
      <c r="J60" s="69" t="n">
        <v>0.033492001691346106</v>
      </c>
    </row>
    <row r="61">
      <c r="A61" t="n">
        <v>2009.0</v>
      </c>
      <c r="B61" s="69" t="n">
        <v>0.152434045055148</v>
      </c>
      <c r="C61" s="69" t="n">
        <v>10.3856230555101</v>
      </c>
      <c r="D61" s="69" t="n">
        <v>48.7537575758753</v>
      </c>
      <c r="E61" s="69" t="n">
        <v>86.06726423991121</v>
      </c>
      <c r="F61" s="69" t="n">
        <v>85.1201281467643</v>
      </c>
      <c r="G61" s="69" t="n">
        <v>39.6497325203556</v>
      </c>
      <c r="H61" s="69" t="n">
        <v>7.7812338813726205</v>
      </c>
      <c r="I61" s="69" t="n">
        <v>0.323228524035714</v>
      </c>
      <c r="J61" s="69" t="n">
        <v>0.0420240461592123</v>
      </c>
    </row>
    <row r="62">
      <c r="A62" t="n">
        <v>2010.0</v>
      </c>
      <c r="B62" s="69" t="n">
        <v>0.188038536838962</v>
      </c>
      <c r="C62" s="69" t="n">
        <v>10.1874994844383</v>
      </c>
      <c r="D62" s="69" t="n">
        <v>48.2676289442982</v>
      </c>
      <c r="E62" s="69" t="n">
        <v>88.8864821934622</v>
      </c>
      <c r="F62" s="69" t="n">
        <v>89.7082078885746</v>
      </c>
      <c r="G62" s="69" t="n">
        <v>42.6060146303638</v>
      </c>
      <c r="H62" s="69" t="n">
        <v>7.996362393637661</v>
      </c>
      <c r="I62" s="69" t="n">
        <v>0.415016089078592</v>
      </c>
      <c r="J62" s="69" t="n">
        <v>0.044913999897922705</v>
      </c>
    </row>
    <row r="63">
      <c r="A63" t="n">
        <v>2011.0</v>
      </c>
      <c r="B63" s="69" t="n">
        <v>0.125094531663132</v>
      </c>
      <c r="C63" s="69" t="n">
        <v>9.101869477185781</v>
      </c>
      <c r="D63" s="69" t="n">
        <v>46.016248272995604</v>
      </c>
      <c r="E63" s="69" t="n">
        <v>86.8082271388407</v>
      </c>
      <c r="F63" s="69" t="n">
        <v>90.8796028071991</v>
      </c>
      <c r="G63" s="69" t="n">
        <v>44.0431233165801</v>
      </c>
      <c r="H63" s="69" t="n">
        <v>8.580195916440461</v>
      </c>
      <c r="I63" s="69" t="n">
        <v>0.404586644936755</v>
      </c>
      <c r="J63" s="69" t="n">
        <v>0.0573128604848668</v>
      </c>
    </row>
    <row r="64">
      <c r="A64" t="n">
        <v>2012.0</v>
      </c>
      <c r="B64" s="69" t="n">
        <v>0.161922716600548</v>
      </c>
      <c r="C64" s="69" t="n">
        <v>8.63096879866589</v>
      </c>
      <c r="D64" s="69" t="n">
        <v>43.6561295267511</v>
      </c>
      <c r="E64" s="69" t="n">
        <v>87.6195878650362</v>
      </c>
      <c r="F64" s="69" t="n">
        <v>92.7280904792725</v>
      </c>
      <c r="G64" s="69" t="n">
        <v>45.8600546633559</v>
      </c>
      <c r="H64" s="69" t="n">
        <v>8.9207760894249</v>
      </c>
      <c r="I64" s="69" t="n">
        <v>0.481864190829558</v>
      </c>
      <c r="J64" s="69" t="n">
        <v>0.0508181725785141</v>
      </c>
    </row>
    <row r="65">
      <c r="A65" t="n">
        <v>2013.0</v>
      </c>
      <c r="B65" s="69" t="n">
        <v>0.0813123818429451</v>
      </c>
      <c r="C65" s="69" t="n">
        <v>8.09249304551379</v>
      </c>
      <c r="D65" s="69" t="n">
        <v>42.7418839648415</v>
      </c>
      <c r="E65" s="69" t="n">
        <v>85.8690532265662</v>
      </c>
      <c r="F65" s="69" t="n">
        <v>93.05516207947801</v>
      </c>
      <c r="G65" s="69" t="n">
        <v>47.4531221554706</v>
      </c>
      <c r="H65" s="69" t="n">
        <v>9.39955237270405</v>
      </c>
      <c r="I65" s="69" t="n">
        <v>0.504167168237468</v>
      </c>
      <c r="J65" s="69" t="n">
        <v>0.06362894025999999</v>
      </c>
    </row>
    <row r="66">
      <c r="A66" t="n">
        <v>2014.0</v>
      </c>
      <c r="B66" s="69" t="n">
        <v>0.183601902115706</v>
      </c>
      <c r="C66" s="69" t="n">
        <v>7.37911238684036</v>
      </c>
      <c r="D66" s="69" t="n">
        <v>42.1734726805056</v>
      </c>
      <c r="E66" s="69" t="n">
        <v>87.6868643301877</v>
      </c>
      <c r="F66" s="69" t="n">
        <v>96.09841546508859</v>
      </c>
      <c r="G66" s="69" t="n">
        <v>49.303999706174004</v>
      </c>
      <c r="H66" s="69" t="n">
        <v>9.600656279841829</v>
      </c>
      <c r="I66" s="69" t="n">
        <v>0.49705883188334204</v>
      </c>
      <c r="J66" s="69" t="n">
        <v>0.0511405250305473</v>
      </c>
    </row>
    <row r="67">
      <c r="A67" t="n">
        <v>2015.0</v>
      </c>
      <c r="B67" s="69" t="n">
        <v>0.12268684183621299</v>
      </c>
      <c r="C67" s="69" t="n">
        <v>7.61504981399635</v>
      </c>
      <c r="D67" s="69" t="n">
        <v>40.9236121037068</v>
      </c>
      <c r="E67" s="69" t="n">
        <v>87.9253617615973</v>
      </c>
      <c r="F67" s="69" t="n">
        <v>98.7381110940355</v>
      </c>
      <c r="G67" s="69" t="n">
        <v>52.1908158194733</v>
      </c>
      <c r="H67" s="69" t="n">
        <v>10.492499720506899</v>
      </c>
      <c r="I67" s="69" t="n">
        <v>0.575680505911465</v>
      </c>
      <c r="J67" s="69" t="n">
        <v>0.050126210637497996</v>
      </c>
    </row>
    <row r="68">
      <c r="A68" t="n">
        <v>2016.0</v>
      </c>
      <c r="B68" s="69" t="n">
        <v>0.06493111214820531</v>
      </c>
      <c r="C68" s="69" t="n">
        <v>7.22465956355763</v>
      </c>
      <c r="D68" s="69" t="n">
        <v>42.4692551520278</v>
      </c>
      <c r="E68" s="69" t="n">
        <v>89.0491600110162</v>
      </c>
      <c r="F68" s="69" t="n">
        <v>101.116571713178</v>
      </c>
      <c r="G68" s="69" t="n">
        <v>55.1999899857476</v>
      </c>
      <c r="H68" s="69" t="n">
        <v>11.082505905786899</v>
      </c>
      <c r="I68" s="69" t="n">
        <v>0.575139173513389</v>
      </c>
      <c r="J68" s="69" t="n">
        <v>0.0652206585017964</v>
      </c>
    </row>
    <row r="69">
      <c r="A69" t="n">
        <v>2017.0</v>
      </c>
      <c r="B69" s="69" t="n">
        <v>0.24094643760692</v>
      </c>
      <c r="C69" s="69" t="n">
        <v>6.7962831521764295</v>
      </c>
      <c r="D69" s="69" t="n">
        <v>40.4902480968454</v>
      </c>
      <c r="E69" s="69" t="n">
        <v>88.95106228003891</v>
      </c>
      <c r="F69" s="69" t="n">
        <v>100.850637300717</v>
      </c>
      <c r="G69" s="69" t="n">
        <v>55.817771393392206</v>
      </c>
      <c r="H69" s="69" t="n">
        <v>11.09279175491</v>
      </c>
      <c r="I69" s="69" t="n">
        <v>0.5979436068135969</v>
      </c>
      <c r="J69" s="69" t="n">
        <v>0.0526365655693697</v>
      </c>
    </row>
    <row r="70">
      <c r="A70" t="n">
        <v>2018.0</v>
      </c>
      <c r="B70" s="69" t="n">
        <v>0.132427210180041</v>
      </c>
      <c r="C70" s="69" t="n">
        <v>5.4834873853991</v>
      </c>
      <c r="D70" s="69" t="n">
        <v>38.267631609754595</v>
      </c>
      <c r="E70" s="69" t="n">
        <v>85.8585687299267</v>
      </c>
      <c r="F70" s="69" t="n">
        <v>98.8292884115442</v>
      </c>
      <c r="G70" s="69" t="n">
        <v>55.0744370743997</v>
      </c>
      <c r="H70" s="69" t="n">
        <v>11.7334661606134</v>
      </c>
      <c r="I70" s="69" t="n">
        <v>0.760287449478899</v>
      </c>
      <c r="J70" s="69" t="n">
        <v>0.06667766263208319</v>
      </c>
    </row>
  </sheetData>
  <pageMargins bottom="0.75" footer="0.3" header="0.3" left="0.7" right="0.7" top="0.75"/>
</worksheet>
</file>

<file path=xl/worksheets/sheet31.xml><?xml version="1.0" encoding="utf-8"?>
<worksheet xmlns="http://schemas.openxmlformats.org/spreadsheetml/2006/main">
  <dimension ref="A1:D37"/>
  <sheetViews>
    <sheetView workbookViewId="0"/>
  </sheetViews>
  <sheetFormatPr defaultRowHeight="15.0"/>
  <sheetData>
    <row r="1">
      <c r="A1" t="s">
        <v>122</v>
      </c>
    </row>
    <row r="2">
      <c r="A2" t="s">
        <v>35</v>
      </c>
      <c r="B2" t="s">
        <v>123</v>
      </c>
      <c r="C2" t="s">
        <v>124</v>
      </c>
    </row>
    <row r="3">
      <c r="A3" t="n">
        <v>1984.0</v>
      </c>
      <c r="B3" s="71" t="n">
        <v>8345.0</v>
      </c>
      <c r="C3" s="71" t="n">
        <v>1059.0</v>
      </c>
    </row>
    <row r="4">
      <c r="A4" t="n">
        <v>1985.0</v>
      </c>
      <c r="B4" s="71" t="n">
        <v>7507.0</v>
      </c>
      <c r="C4" s="71" t="n">
        <v>987.0</v>
      </c>
    </row>
    <row r="5">
      <c r="A5" t="n">
        <v>1986.0</v>
      </c>
      <c r="B5" s="71" t="n">
        <v>7055.0</v>
      </c>
      <c r="C5" s="71" t="n">
        <v>887.0</v>
      </c>
    </row>
    <row r="6">
      <c r="A6" t="n">
        <v>1987.0</v>
      </c>
      <c r="B6" s="71" t="n">
        <v>6392.0</v>
      </c>
      <c r="C6" s="71" t="n">
        <v>959.0</v>
      </c>
    </row>
    <row r="7">
      <c r="A7" t="n">
        <v>1988.0</v>
      </c>
      <c r="B7" s="71" t="n">
        <v>6116.0</v>
      </c>
      <c r="C7" s="71" t="n">
        <v>916.0</v>
      </c>
    </row>
    <row r="8">
      <c r="A8" t="n">
        <v>1989.0</v>
      </c>
      <c r="B8" s="71" t="n">
        <v>5653.0</v>
      </c>
      <c r="C8" s="71" t="n">
        <v>944.0</v>
      </c>
    </row>
    <row r="9">
      <c r="A9" t="n">
        <v>1990.0</v>
      </c>
      <c r="B9" s="71" t="n">
        <v>5379.0</v>
      </c>
      <c r="C9" s="71" t="n">
        <v>1024.0</v>
      </c>
    </row>
    <row r="10">
      <c r="A10" t="n">
        <v>1991.0</v>
      </c>
      <c r="B10" s="71" t="n">
        <v>5596.0</v>
      </c>
      <c r="C10" s="71" t="n">
        <v>948.0</v>
      </c>
    </row>
    <row r="11">
      <c r="A11" t="n">
        <v>1992.0</v>
      </c>
      <c r="B11" s="71" t="n">
        <v>5488.0</v>
      </c>
      <c r="C11" s="71" t="n">
        <v>986.0</v>
      </c>
    </row>
    <row r="12">
      <c r="A12" t="n">
        <v>1993.0</v>
      </c>
      <c r="B12" s="71" t="n">
        <v>5191.0</v>
      </c>
      <c r="C12" s="71" t="n">
        <v>1062.0</v>
      </c>
    </row>
    <row r="13">
      <c r="A13" t="n">
        <v>1994.0</v>
      </c>
      <c r="B13" s="71" t="n">
        <v>4292.0</v>
      </c>
      <c r="C13" s="71" t="n">
        <v>1067.0</v>
      </c>
    </row>
    <row r="14">
      <c r="A14" t="n">
        <v>1995.0</v>
      </c>
      <c r="B14" s="71" t="n">
        <v>3894.0</v>
      </c>
      <c r="C14" s="71" t="n">
        <v>1090.0</v>
      </c>
    </row>
    <row r="15">
      <c r="A15" t="n">
        <v>1996.0</v>
      </c>
      <c r="B15" s="71" t="n">
        <v>3507.0</v>
      </c>
      <c r="C15" s="71" t="n">
        <v>1192.0</v>
      </c>
    </row>
    <row r="16">
      <c r="A16" t="n">
        <v>1997.0</v>
      </c>
      <c r="B16" s="71" t="n">
        <v>3367.0</v>
      </c>
      <c r="C16" s="71" t="n">
        <v>1275.0</v>
      </c>
    </row>
    <row r="17">
      <c r="A17" t="n">
        <v>1998.0</v>
      </c>
      <c r="B17" s="71" t="n">
        <v>3275.0</v>
      </c>
      <c r="C17" s="71" t="n">
        <v>1286.0</v>
      </c>
    </row>
    <row r="18">
      <c r="A18" t="n">
        <v>1999.0</v>
      </c>
      <c r="B18" s="71" t="n">
        <v>3105.0</v>
      </c>
      <c r="C18" s="71" t="n">
        <v>1462.0</v>
      </c>
    </row>
    <row r="19">
      <c r="A19" t="n">
        <v>2000.0</v>
      </c>
      <c r="B19" s="71" t="n">
        <v>3267.0</v>
      </c>
      <c r="C19" s="71" t="n">
        <v>1466.0</v>
      </c>
    </row>
    <row r="20">
      <c r="A20" t="n">
        <v>2001.0</v>
      </c>
      <c r="B20" s="71" t="n">
        <v>3254.0</v>
      </c>
      <c r="C20" s="71" t="n">
        <v>1663.0</v>
      </c>
    </row>
    <row r="21">
      <c r="A21" t="n">
        <v>2002.0</v>
      </c>
      <c r="B21" s="71" t="n">
        <v>3256.0</v>
      </c>
      <c r="C21" s="71" t="n">
        <v>1839.0</v>
      </c>
    </row>
    <row r="22">
      <c r="A22" t="n">
        <v>2003.0</v>
      </c>
      <c r="B22" s="71" t="n">
        <v>3106.0</v>
      </c>
      <c r="C22" s="71" t="n">
        <v>2013.0</v>
      </c>
    </row>
    <row r="23">
      <c r="A23" t="n">
        <v>2004.0</v>
      </c>
      <c r="B23" s="71" t="n">
        <v>3251.0</v>
      </c>
      <c r="C23" s="71" t="n">
        <v>2060.0</v>
      </c>
    </row>
    <row r="24">
      <c r="A24" t="n">
        <v>2005.0</v>
      </c>
      <c r="B24" s="71" t="n">
        <v>3062.0</v>
      </c>
      <c r="C24" s="71" t="n">
        <v>2244.0</v>
      </c>
    </row>
    <row r="25">
      <c r="A25" t="n">
        <v>2006.0</v>
      </c>
      <c r="B25" s="71" t="n">
        <v>2892.0</v>
      </c>
      <c r="C25" s="71" t="n">
        <v>2464.0</v>
      </c>
    </row>
    <row r="26">
      <c r="A26" t="n">
        <v>2007.0</v>
      </c>
      <c r="B26" s="71" t="n">
        <v>2723.0</v>
      </c>
      <c r="C26" s="71" t="n">
        <v>2497.0</v>
      </c>
    </row>
    <row r="27">
      <c r="A27" t="n">
        <v>2008.0</v>
      </c>
      <c r="B27" s="71" t="n">
        <v>2754.0</v>
      </c>
      <c r="C27" s="71" t="n">
        <v>2716.0</v>
      </c>
    </row>
    <row r="28">
      <c r="A28" t="n">
        <v>2009.0</v>
      </c>
      <c r="B28" s="71" t="n">
        <v>2551.0</v>
      </c>
      <c r="C28" s="71" t="n">
        <v>2838.0</v>
      </c>
    </row>
    <row r="29">
      <c r="A29" t="n">
        <v>2010.0</v>
      </c>
      <c r="B29" s="71" t="n">
        <v>2487.0</v>
      </c>
      <c r="C29" s="71" t="n">
        <v>2916.0</v>
      </c>
    </row>
    <row r="30">
      <c r="A30" t="n">
        <v>2011.0</v>
      </c>
      <c r="B30" s="71" t="n">
        <v>2189.0</v>
      </c>
      <c r="C30" s="71" t="n">
        <v>3064.0</v>
      </c>
    </row>
    <row r="31">
      <c r="A31" t="n">
        <v>2012.0</v>
      </c>
      <c r="B31" s="71" t="n">
        <v>2041.0</v>
      </c>
      <c r="C31" s="71" t="n">
        <v>3143.0</v>
      </c>
    </row>
    <row r="32">
      <c r="A32" t="n">
        <v>2013.0</v>
      </c>
      <c r="B32" s="71" t="n">
        <v>1882.0</v>
      </c>
      <c r="C32" s="71" t="n">
        <v>3229.0</v>
      </c>
    </row>
    <row r="33">
      <c r="A33" t="n">
        <v>2014.0</v>
      </c>
      <c r="B33" s="71" t="n">
        <v>1686.0</v>
      </c>
      <c r="C33" s="71" t="n">
        <v>3187.0</v>
      </c>
    </row>
    <row r="34">
      <c r="A34" t="n">
        <v>2015.0</v>
      </c>
      <c r="B34" s="71" t="n">
        <v>1713.0</v>
      </c>
      <c r="C34" s="71" t="n">
        <v>3409.0</v>
      </c>
    </row>
    <row r="35">
      <c r="A35" t="n">
        <v>2016.0</v>
      </c>
      <c r="B35" s="71" t="n">
        <v>1593.0</v>
      </c>
      <c r="C35" s="71" t="n">
        <v>3515.0</v>
      </c>
    </row>
    <row r="36">
      <c r="A36" t="n">
        <v>2017.0</v>
      </c>
      <c r="B36" s="71" t="n">
        <v>1475.0</v>
      </c>
      <c r="C36" s="71" t="n">
        <v>3434.0</v>
      </c>
    </row>
    <row r="37">
      <c r="A37" t="n">
        <v>2018.0</v>
      </c>
      <c r="B37" s="71" t="n">
        <v>1180.0</v>
      </c>
      <c r="C37" s="71" t="n">
        <v>3615.0</v>
      </c>
    </row>
  </sheetData>
  <pageMargins bottom="0.75" footer="0.3" header="0.3" left="0.7" right="0.7" top="0.75"/>
</worksheet>
</file>

<file path=xl/worksheets/sheet32.xml><?xml version="1.0" encoding="utf-8"?>
<worksheet xmlns="http://schemas.openxmlformats.org/spreadsheetml/2006/main">
  <dimension ref="A1:F27"/>
  <sheetViews>
    <sheetView workbookViewId="0"/>
  </sheetViews>
  <sheetFormatPr defaultRowHeight="15.0"/>
  <sheetData>
    <row r="1">
      <c r="A1" t="s">
        <v>126</v>
      </c>
    </row>
    <row r="2">
      <c r="A2" t="s">
        <v>35</v>
      </c>
      <c r="B2" t="s">
        <v>127</v>
      </c>
      <c r="C2" t="s">
        <v>128</v>
      </c>
      <c r="D2" t="s">
        <v>129</v>
      </c>
      <c r="E2" t="s">
        <v>130</v>
      </c>
    </row>
    <row r="3">
      <c r="A3" t="n">
        <v>1994.0</v>
      </c>
      <c r="B3" s="73" t="n">
        <v>4.12039367417001</v>
      </c>
      <c r="C3" s="73" t="n">
        <v>5.11542932759616</v>
      </c>
      <c r="D3" s="73" t="n">
        <v>4.84482578895959</v>
      </c>
      <c r="E3" s="73" t="n">
        <v>4.18642501374574</v>
      </c>
    </row>
    <row r="4">
      <c r="A4" t="n">
        <v>1995.0</v>
      </c>
      <c r="B4" s="73" t="n">
        <v>4.11409773907912</v>
      </c>
      <c r="C4" s="73" t="n">
        <v>5.11550036777537</v>
      </c>
      <c r="D4" s="73" t="n">
        <v>4.90004852540213</v>
      </c>
      <c r="E4" s="73" t="n">
        <v>4.1170420007349</v>
      </c>
    </row>
    <row r="5">
      <c r="A5" t="n">
        <v>1996.0</v>
      </c>
      <c r="B5" s="73" t="n">
        <v>4.07597308658565</v>
      </c>
      <c r="C5" s="73" t="n">
        <v>5.11727248615278</v>
      </c>
      <c r="D5" s="73" t="n">
        <v>4.8978278639051</v>
      </c>
      <c r="E5" s="73" t="n">
        <v>4.13530600459095</v>
      </c>
    </row>
    <row r="6">
      <c r="A6" t="n">
        <v>1997.0</v>
      </c>
      <c r="B6" s="73" t="n">
        <v>4.07425747496286</v>
      </c>
      <c r="C6" s="73" t="n">
        <v>5.17710406392194</v>
      </c>
      <c r="D6" s="73" t="n">
        <v>4.95810461278786</v>
      </c>
      <c r="E6" s="73" t="n">
        <v>4.17496595322103</v>
      </c>
    </row>
    <row r="7">
      <c r="A7" t="n">
        <v>1998.0</v>
      </c>
      <c r="B7" s="73" t="n">
        <v>3.96203375403294</v>
      </c>
      <c r="C7" s="73" t="n">
        <v>5.1632054280019</v>
      </c>
      <c r="D7" s="73" t="n">
        <v>4.85586203560019</v>
      </c>
      <c r="E7" s="73" t="n">
        <v>4.20112111263719</v>
      </c>
    </row>
    <row r="8">
      <c r="A8" t="n">
        <v>1999.0</v>
      </c>
      <c r="B8" s="73" t="n">
        <v>4.0550958737213</v>
      </c>
      <c r="C8" s="73" t="n">
        <v>5.05671594059961</v>
      </c>
      <c r="D8" s="73" t="n">
        <v>4.85866577413475</v>
      </c>
      <c r="E8" s="73" t="n">
        <v>3.96302200626767</v>
      </c>
    </row>
    <row r="9">
      <c r="A9" t="n">
        <v>2000.0</v>
      </c>
      <c r="B9" s="73" t="n">
        <v>4.06032801692629</v>
      </c>
      <c r="C9" s="73" t="n">
        <v>5.06355931064589</v>
      </c>
      <c r="D9" s="73" t="n">
        <v>4.79968906326673</v>
      </c>
      <c r="E9" s="73" t="n">
        <v>4.0113626078954</v>
      </c>
    </row>
    <row r="10">
      <c r="A10" t="n">
        <v>2001.0</v>
      </c>
      <c r="B10" s="73" t="n">
        <v>4.07312594208191</v>
      </c>
      <c r="C10" s="73" t="n">
        <v>5.10267543110665</v>
      </c>
      <c r="D10" s="73" t="n">
        <v>4.79974198734569</v>
      </c>
      <c r="E10" s="73" t="n">
        <v>3.8881953924821</v>
      </c>
    </row>
    <row r="11">
      <c r="A11" t="n">
        <v>2002.0</v>
      </c>
      <c r="B11" s="73" t="n">
        <v>4.12960281177772</v>
      </c>
      <c r="C11" s="73" t="n">
        <v>5.16963240931229</v>
      </c>
      <c r="D11" s="73" t="n">
        <v>4.74953667726668</v>
      </c>
      <c r="E11" s="73" t="n">
        <v>4.16174426031215</v>
      </c>
    </row>
    <row r="12">
      <c r="A12" t="n">
        <v>2003.0</v>
      </c>
      <c r="B12" s="73" t="n">
        <v>4.13817858744266</v>
      </c>
      <c r="C12" s="73" t="n">
        <v>5.18247043795053</v>
      </c>
      <c r="D12" s="73" t="n">
        <v>4.94456790696851</v>
      </c>
      <c r="E12" s="73" t="n">
        <v>4.24799539432087</v>
      </c>
    </row>
    <row r="13">
      <c r="A13" t="n">
        <v>2004.0</v>
      </c>
      <c r="B13" s="73" t="n">
        <v>4.09062648630724</v>
      </c>
      <c r="C13" s="73" t="n">
        <v>5.04146485737962</v>
      </c>
      <c r="D13" s="73" t="n">
        <v>4.77262069724948</v>
      </c>
      <c r="E13" s="73" t="n">
        <v>4.08588998179776</v>
      </c>
    </row>
    <row r="14">
      <c r="A14" t="n">
        <v>2005.0</v>
      </c>
      <c r="B14" s="73" t="n">
        <v>4.07647169920736</v>
      </c>
      <c r="C14" s="73" t="n">
        <v>4.9853661682185</v>
      </c>
      <c r="D14" s="73" t="n">
        <v>4.70672664040927</v>
      </c>
      <c r="E14" s="73" t="n">
        <v>4.10601497958346</v>
      </c>
    </row>
    <row r="15">
      <c r="A15" t="n">
        <v>2006.0</v>
      </c>
      <c r="B15" s="73" t="n">
        <v>4.09568261086685</v>
      </c>
      <c r="C15" s="73" t="n">
        <v>4.99310355265662</v>
      </c>
      <c r="D15" s="73" t="n">
        <v>4.71108574553327</v>
      </c>
      <c r="E15" s="73" t="n">
        <v>4.09203371070998</v>
      </c>
    </row>
    <row r="16">
      <c r="A16" t="n">
        <v>2007.0</v>
      </c>
      <c r="B16" s="73" t="n">
        <v>4.04389112731529</v>
      </c>
      <c r="C16" s="73" t="n">
        <v>4.96506588469674</v>
      </c>
      <c r="D16" s="73" t="n">
        <v>4.70938344063716</v>
      </c>
      <c r="E16" s="73" t="n">
        <v>4.0317676437845</v>
      </c>
    </row>
    <row r="17">
      <c r="A17" t="n">
        <v>2008.0</v>
      </c>
      <c r="B17" s="73" t="n">
        <v>4.0641772153536</v>
      </c>
      <c r="C17" s="73" t="n">
        <v>4.9990043760343</v>
      </c>
      <c r="D17" s="73" t="n">
        <v>4.71093082407533</v>
      </c>
      <c r="E17" s="73" t="n">
        <v>3.97875949226709</v>
      </c>
    </row>
    <row r="18">
      <c r="A18" t="n">
        <v>2009.0</v>
      </c>
      <c r="B18" s="73" t="n">
        <v>4.02642714062348</v>
      </c>
      <c r="C18" s="73" t="n">
        <v>4.93612794343796</v>
      </c>
      <c r="D18" s="73" t="n">
        <v>4.63367284009533</v>
      </c>
      <c r="E18" s="73" t="n">
        <v>4.03943500984986</v>
      </c>
    </row>
    <row r="19">
      <c r="A19" t="n">
        <v>2010.0</v>
      </c>
      <c r="B19" s="73" t="n">
        <v>4.01436942083964</v>
      </c>
      <c r="C19" s="73" t="n">
        <v>4.95542933671813</v>
      </c>
      <c r="D19" s="73" t="n">
        <v>4.60883847836723</v>
      </c>
      <c r="E19" s="73" t="n">
        <v>3.95087101154839</v>
      </c>
    </row>
    <row r="20">
      <c r="A20" t="n">
        <v>2011.0</v>
      </c>
      <c r="B20" s="73" t="n">
        <v>4.02051285661016</v>
      </c>
      <c r="C20" s="73" t="n">
        <v>4.92123518399064</v>
      </c>
      <c r="D20" s="73" t="n">
        <v>4.68666865566764</v>
      </c>
      <c r="E20" s="73" t="n">
        <v>4.02571908525516</v>
      </c>
    </row>
    <row r="21">
      <c r="A21" t="n">
        <v>2012.0</v>
      </c>
      <c r="B21" s="73" t="n">
        <v>3.99525200228415</v>
      </c>
      <c r="C21" s="73" t="n">
        <v>4.90772841087561</v>
      </c>
      <c r="D21" s="73" t="n">
        <v>4.70497576371737</v>
      </c>
      <c r="E21" s="73" t="n">
        <v>3.88777252907789</v>
      </c>
    </row>
    <row r="22">
      <c r="A22" t="n">
        <v>2013.0</v>
      </c>
      <c r="B22" s="73" t="n">
        <v>3.96656888328847</v>
      </c>
      <c r="C22" s="73" t="n">
        <v>4.8873191688392</v>
      </c>
      <c r="D22" s="73" t="n">
        <v>4.60305293511409</v>
      </c>
      <c r="E22" s="73" t="n">
        <v>3.95092599792939</v>
      </c>
    </row>
    <row r="23">
      <c r="A23" t="n">
        <v>2014.0</v>
      </c>
      <c r="B23" s="73" t="n">
        <v>3.96468645780846</v>
      </c>
      <c r="C23" s="73" t="n">
        <v>4.83628814782119</v>
      </c>
      <c r="D23" s="73" t="n">
        <v>4.56771326730516</v>
      </c>
      <c r="E23" s="73" t="n">
        <v>3.88417387756081</v>
      </c>
    </row>
    <row r="24">
      <c r="A24" t="n">
        <v>2015.0</v>
      </c>
      <c r="B24" s="73" t="n">
        <v>3.93474956998823</v>
      </c>
      <c r="C24" s="73" t="n">
        <v>4.85591993069056</v>
      </c>
      <c r="D24" s="73" t="n">
        <v>4.55319192736402</v>
      </c>
      <c r="E24" s="73" t="n">
        <v>3.95673048964649</v>
      </c>
    </row>
    <row r="25">
      <c r="A25" t="n">
        <v>2016.0</v>
      </c>
      <c r="B25" s="73" t="n">
        <v>3.94175951731668</v>
      </c>
      <c r="C25" s="73" t="n">
        <v>4.79363812388711</v>
      </c>
      <c r="D25" s="73" t="n">
        <v>4.62768556771894</v>
      </c>
      <c r="E25" s="73" t="n">
        <v>3.94679062773858</v>
      </c>
    </row>
    <row r="26">
      <c r="A26" t="n">
        <v>2017.0</v>
      </c>
      <c r="B26" s="73" t="n">
        <v>3.94482654307118</v>
      </c>
      <c r="C26" s="73" t="n">
        <v>4.78238675630317</v>
      </c>
      <c r="D26" s="73" t="n">
        <v>4.54025180043016</v>
      </c>
      <c r="E26" s="73" t="n">
        <v>4.1335342796415</v>
      </c>
    </row>
    <row r="27">
      <c r="A27" t="n">
        <v>2018.0</v>
      </c>
      <c r="B27" s="73" t="n">
        <v>3.9352229338784</v>
      </c>
      <c r="C27" s="73" t="n">
        <v>4.73858727770818</v>
      </c>
      <c r="D27" s="73" t="n">
        <v>4.55605422310899</v>
      </c>
      <c r="E27" s="73" t="n">
        <v>4.09333963772737</v>
      </c>
    </row>
  </sheetData>
  <pageMargins bottom="0.75" footer="0.3" header="0.3" left="0.7" right="0.7" top="0.75"/>
</worksheet>
</file>

<file path=xl/worksheets/sheet33.xml><?xml version="1.0" encoding="utf-8"?>
<worksheet xmlns="http://schemas.openxmlformats.org/spreadsheetml/2006/main">
  <dimension ref="A1:D37"/>
  <sheetViews>
    <sheetView workbookViewId="0"/>
  </sheetViews>
  <sheetFormatPr defaultRowHeight="15.0"/>
  <sheetData>
    <row r="1">
      <c r="A1" t="s">
        <v>132</v>
      </c>
    </row>
    <row r="2">
      <c r="A2" t="s">
        <v>35</v>
      </c>
      <c r="B2" t="s">
        <v>71</v>
      </c>
      <c r="C2" t="s">
        <v>72</v>
      </c>
    </row>
    <row r="3">
      <c r="A3" t="n">
        <v>1984.0</v>
      </c>
      <c r="B3" s="75" t="n">
        <v>9.02</v>
      </c>
      <c r="C3" s="75" t="n">
        <v>23.64</v>
      </c>
    </row>
    <row r="4">
      <c r="A4" t="n">
        <v>1985.0</v>
      </c>
      <c r="B4" s="75" t="n">
        <v>8.709999999999999</v>
      </c>
      <c r="C4" s="75" t="n">
        <v>23.44</v>
      </c>
    </row>
    <row r="5">
      <c r="A5" t="n">
        <v>1986.0</v>
      </c>
      <c r="B5" s="75" t="n">
        <v>8.870000000000001</v>
      </c>
      <c r="C5" s="75" t="n">
        <v>24.03</v>
      </c>
    </row>
    <row r="6">
      <c r="A6" t="n">
        <v>1987.0</v>
      </c>
      <c r="B6" s="75" t="n">
        <v>9.13</v>
      </c>
      <c r="C6" s="75" t="n">
        <v>24.52</v>
      </c>
    </row>
    <row r="7">
      <c r="A7" t="n">
        <v>1988.0</v>
      </c>
      <c r="B7" s="75" t="n">
        <v>9.44</v>
      </c>
      <c r="C7" s="75" t="n">
        <v>24.2</v>
      </c>
    </row>
    <row r="8">
      <c r="A8" t="n">
        <v>1989.0</v>
      </c>
      <c r="B8" s="75" t="n">
        <v>10.299999999999999</v>
      </c>
      <c r="C8" s="75" t="n">
        <v>27.0</v>
      </c>
    </row>
    <row r="9">
      <c r="A9" t="n">
        <v>1990.0</v>
      </c>
      <c r="B9" s="75" t="n">
        <v>11.43</v>
      </c>
      <c r="C9" s="75" t="n">
        <v>27.950000000000003</v>
      </c>
    </row>
    <row r="10">
      <c r="A10" t="n">
        <v>1991.0</v>
      </c>
      <c r="B10" s="75" t="n">
        <v>13.38</v>
      </c>
      <c r="C10" s="75" t="n">
        <v>31.240000000000002</v>
      </c>
    </row>
    <row r="11">
      <c r="A11" t="n">
        <v>1992.0</v>
      </c>
      <c r="B11" s="75" t="n">
        <v>16.49</v>
      </c>
      <c r="C11" s="75" t="n">
        <v>35.010000000000005</v>
      </c>
    </row>
    <row r="12">
      <c r="A12" t="n">
        <v>1993.0</v>
      </c>
      <c r="B12" s="75" t="n">
        <v>18.07</v>
      </c>
      <c r="C12" s="75" t="n">
        <v>37.41</v>
      </c>
    </row>
    <row r="13">
      <c r="A13" t="n">
        <v>1994.0</v>
      </c>
      <c r="B13" s="75" t="n">
        <v>18.6</v>
      </c>
      <c r="C13" s="75" t="n">
        <v>37.78</v>
      </c>
    </row>
    <row r="14">
      <c r="A14" t="n">
        <v>1995.0</v>
      </c>
      <c r="B14" s="75" t="n">
        <v>19.1</v>
      </c>
      <c r="C14" s="75" t="n">
        <v>38.5</v>
      </c>
    </row>
    <row r="15">
      <c r="A15" t="n">
        <v>1996.0</v>
      </c>
      <c r="B15" s="75" t="n">
        <v>19.23</v>
      </c>
      <c r="C15" s="75" t="n">
        <v>37.980000000000004</v>
      </c>
    </row>
    <row r="16">
      <c r="A16" t="n">
        <v>1997.0</v>
      </c>
      <c r="B16" s="75" t="n">
        <v>19.33</v>
      </c>
      <c r="C16" s="75" t="n">
        <v>38.31</v>
      </c>
    </row>
    <row r="17">
      <c r="A17" t="n">
        <v>1998.0</v>
      </c>
      <c r="B17" s="75" t="n">
        <v>19.85</v>
      </c>
      <c r="C17" s="75" t="n">
        <v>39.190000000000005</v>
      </c>
    </row>
    <row r="18">
      <c r="A18" t="n">
        <v>1999.0</v>
      </c>
      <c r="B18" s="75" t="n">
        <v>20.810000000000002</v>
      </c>
      <c r="C18" s="75" t="n">
        <v>40.12</v>
      </c>
    </row>
    <row r="19">
      <c r="A19" t="n">
        <v>2000.0</v>
      </c>
      <c r="B19" s="75" t="n">
        <v>21.46</v>
      </c>
      <c r="C19" s="75" t="n">
        <v>41.620000000000005</v>
      </c>
    </row>
    <row r="20">
      <c r="A20" t="n">
        <v>2001.0</v>
      </c>
      <c r="B20" s="75" t="n">
        <v>21.91</v>
      </c>
      <c r="C20" s="75" t="n">
        <v>43.49</v>
      </c>
    </row>
    <row r="21">
      <c r="A21" t="n">
        <v>2002.0</v>
      </c>
      <c r="B21" s="75" t="n">
        <v>23.567902651819537</v>
      </c>
      <c r="C21" s="75" t="n">
        <v>45.24592159727295</v>
      </c>
    </row>
    <row r="22">
      <c r="A22" t="n">
        <v>2003.0</v>
      </c>
      <c r="B22" s="75" t="n">
        <v>24.35147639841963</v>
      </c>
      <c r="C22" s="75" t="n">
        <v>46.92466335072182</v>
      </c>
    </row>
    <row r="23">
      <c r="A23" t="n">
        <v>2004.0</v>
      </c>
      <c r="B23" s="75" t="n">
        <v>25.7382737311316</v>
      </c>
      <c r="C23" s="75" t="n">
        <v>49.258424299952544</v>
      </c>
    </row>
    <row r="24">
      <c r="A24" t="n">
        <v>2005.0</v>
      </c>
      <c r="B24" s="75" t="n">
        <v>26.8730016626167</v>
      </c>
      <c r="C24" s="75" t="n">
        <v>50.04778972520908</v>
      </c>
    </row>
    <row r="25">
      <c r="A25" t="n">
        <v>2006.0</v>
      </c>
      <c r="B25" s="75" t="n">
        <v>27.792181122776395</v>
      </c>
      <c r="C25" s="75" t="n">
        <v>50.876577840112205</v>
      </c>
    </row>
    <row r="26">
      <c r="A26" t="n">
        <v>2007.0</v>
      </c>
      <c r="B26" s="75" t="n">
        <v>28.991475409836063</v>
      </c>
      <c r="C26" s="75" t="n">
        <v>51.83891027539236</v>
      </c>
    </row>
    <row r="27">
      <c r="A27" t="n">
        <v>2008.0</v>
      </c>
      <c r="B27" s="75" t="n">
        <v>29.03333676304147</v>
      </c>
      <c r="C27" s="75" t="n">
        <v>52.63884892086331</v>
      </c>
    </row>
    <row r="28">
      <c r="A28" t="n">
        <v>2009.0</v>
      </c>
      <c r="B28" s="75" t="n">
        <v>29.266216074609662</v>
      </c>
      <c r="C28" s="75" t="n">
        <v>53.795033228401536</v>
      </c>
    </row>
    <row r="29">
      <c r="A29" t="n">
        <v>2010.0</v>
      </c>
      <c r="B29" s="75" t="n">
        <v>29.27408498641132</v>
      </c>
      <c r="C29" s="75" t="n">
        <v>52.810050586469515</v>
      </c>
    </row>
    <row r="30">
      <c r="A30" t="n">
        <v>2011.0</v>
      </c>
      <c r="B30" s="75" t="n">
        <v>29.49083972397547</v>
      </c>
      <c r="C30" s="75" t="n">
        <v>53.04347826086957</v>
      </c>
    </row>
    <row r="31">
      <c r="A31" t="n">
        <v>2012.0</v>
      </c>
      <c r="B31" s="75" t="n">
        <v>29.523001317256053</v>
      </c>
      <c r="C31" s="75" t="n">
        <v>52.652614289624964</v>
      </c>
    </row>
    <row r="32">
      <c r="A32" t="n">
        <v>2013.0</v>
      </c>
      <c r="B32" s="75" t="n">
        <v>30.003781671498803</v>
      </c>
      <c r="C32" s="75" t="n">
        <v>52.59215665293456</v>
      </c>
    </row>
    <row r="33">
      <c r="A33" t="n">
        <v>2014.0</v>
      </c>
      <c r="B33" s="75" t="n">
        <v>31.106678740118937</v>
      </c>
      <c r="C33" s="75" t="n">
        <v>54.11214953271028</v>
      </c>
    </row>
    <row r="34">
      <c r="A34" t="n">
        <v>2015.0</v>
      </c>
      <c r="B34" s="75" t="n">
        <v>32.62227278652777</v>
      </c>
      <c r="C34" s="75" t="n">
        <v>54.95459334704731</v>
      </c>
    </row>
    <row r="35">
      <c r="A35" t="n">
        <v>2016.0</v>
      </c>
      <c r="B35" s="75" t="n">
        <v>33.668662674650705</v>
      </c>
      <c r="C35" s="75" t="n">
        <v>55.77773505095174</v>
      </c>
    </row>
    <row r="36">
      <c r="A36" t="n">
        <v>2017.0</v>
      </c>
      <c r="B36" s="75" t="n">
        <v>33.9267171042872</v>
      </c>
      <c r="C36" s="75" t="n">
        <v>56.19167962674961</v>
      </c>
    </row>
    <row r="37">
      <c r="A37" t="n">
        <v>2018.0</v>
      </c>
      <c r="B37" s="75" t="n">
        <v>33.756941602852635</v>
      </c>
      <c r="C37" s="75" t="n">
        <v>55.99860265495559</v>
      </c>
    </row>
  </sheetData>
  <pageMargins bottom="0.75" footer="0.3" header="0.3" left="0.7" right="0.7" top="0.75"/>
</worksheet>
</file>

<file path=xl/worksheets/sheet34.xml><?xml version="1.0" encoding="utf-8"?>
<worksheet xmlns="http://schemas.openxmlformats.org/spreadsheetml/2006/main">
  <dimension ref="A1:D19"/>
  <sheetViews>
    <sheetView workbookViewId="0"/>
  </sheetViews>
  <sheetFormatPr defaultRowHeight="15.0"/>
  <sheetData>
    <row r="1">
      <c r="A1" t="s">
        <v>134</v>
      </c>
    </row>
    <row r="2">
      <c r="A2" t="s">
        <v>135</v>
      </c>
      <c r="B2" t="s">
        <v>136</v>
      </c>
      <c r="C2" t="s">
        <v>137</v>
      </c>
    </row>
    <row r="3">
      <c r="A3" t="s">
        <v>71</v>
      </c>
      <c r="B3" s="77" t="n">
        <v>55691.0</v>
      </c>
      <c r="C3" s="77" t="n">
        <v>56661.0</v>
      </c>
    </row>
    <row r="4">
      <c r="A4" t="s">
        <v>138</v>
      </c>
      <c r="B4" s="77" t="n">
        <v>4224.0</v>
      </c>
      <c r="C4" s="77" t="n">
        <v>2887.0</v>
      </c>
    </row>
    <row r="5">
      <c r="A5" t="s">
        <v>139</v>
      </c>
      <c r="B5" s="77" t="n">
        <v>1353.0</v>
      </c>
      <c r="C5" s="77" t="n">
        <v>2816.0</v>
      </c>
    </row>
    <row r="6">
      <c r="A6" t="s">
        <v>140</v>
      </c>
      <c r="B6" s="77" t="n">
        <v>2281.0</v>
      </c>
      <c r="C6" s="77" t="n">
        <v>2717.0</v>
      </c>
    </row>
    <row r="7">
      <c r="A7" t="s">
        <v>141</v>
      </c>
      <c r="B7" s="77" t="n">
        <v>2498.0</v>
      </c>
      <c r="C7" s="77" t="n">
        <v>2533.0</v>
      </c>
    </row>
    <row r="8">
      <c r="A8" t="s">
        <v>142</v>
      </c>
      <c r="B8" s="77" t="n">
        <v>1697.0</v>
      </c>
      <c r="C8" s="77" t="n">
        <v>1745.0</v>
      </c>
    </row>
    <row r="9">
      <c r="A9" t="s">
        <v>143</v>
      </c>
      <c r="B9" s="77" t="n">
        <v>86.0</v>
      </c>
      <c r="C9" s="77" t="n">
        <v>1666.0</v>
      </c>
    </row>
    <row r="10">
      <c r="A10" t="s">
        <v>144</v>
      </c>
      <c r="B10" s="77" t="n">
        <v>492.0</v>
      </c>
      <c r="C10" s="77" t="n">
        <v>1310.0</v>
      </c>
    </row>
    <row r="11">
      <c r="A11" t="s">
        <v>145</v>
      </c>
      <c r="B11" s="77" t="n">
        <v>843.0</v>
      </c>
      <c r="C11" s="77" t="n">
        <v>1031.0</v>
      </c>
    </row>
    <row r="12">
      <c r="A12" t="s">
        <v>146</v>
      </c>
      <c r="B12" s="77" t="n">
        <v>1037.0</v>
      </c>
      <c r="C12" s="77" t="n">
        <v>974.0</v>
      </c>
    </row>
    <row r="13">
      <c r="A13" t="s">
        <v>147</v>
      </c>
      <c r="B13" s="77" t="n">
        <v>220.0</v>
      </c>
      <c r="C13" s="77" t="n">
        <v>945.0</v>
      </c>
    </row>
    <row r="14">
      <c r="A14" t="s">
        <v>148</v>
      </c>
      <c r="B14" s="77" t="n">
        <v>619.0</v>
      </c>
      <c r="C14" s="77" t="n">
        <v>945.0</v>
      </c>
    </row>
    <row r="15">
      <c r="A15" t="s">
        <v>149</v>
      </c>
      <c r="B15" s="77" t="n">
        <v>974.0</v>
      </c>
      <c r="C15" s="77" t="n">
        <v>916.0</v>
      </c>
    </row>
    <row r="16">
      <c r="A16" t="s">
        <v>150</v>
      </c>
      <c r="B16" s="77" t="n">
        <v>538.0</v>
      </c>
      <c r="C16" s="77" t="n">
        <v>677.0</v>
      </c>
    </row>
    <row r="17">
      <c r="A17" t="s">
        <v>151</v>
      </c>
      <c r="B17" s="77" t="n">
        <v>369.0</v>
      </c>
      <c r="C17" s="77" t="n">
        <v>521.0</v>
      </c>
    </row>
    <row r="18">
      <c r="A18" t="s">
        <v>152</v>
      </c>
      <c r="B18" s="77" t="n">
        <v>252.0</v>
      </c>
      <c r="C18" s="77" t="n">
        <v>465.0</v>
      </c>
    </row>
    <row r="19">
      <c r="A19" t="s">
        <v>153</v>
      </c>
      <c r="B19" s="77" t="n">
        <v>318.0</v>
      </c>
      <c r="C19" s="77" t="n">
        <v>324.0</v>
      </c>
    </row>
  </sheetData>
  <pageMargins bottom="0.75" footer="0.3" header="0.3" left="0.7" right="0.7" top="0.75"/>
</worksheet>
</file>

<file path=xl/worksheets/sheet35.xml><?xml version="1.0" encoding="utf-8"?>
<worksheet xmlns="http://schemas.openxmlformats.org/spreadsheetml/2006/main">
  <dimension ref="A1:E19"/>
  <sheetViews>
    <sheetView workbookViewId="0"/>
  </sheetViews>
  <sheetFormatPr defaultRowHeight="15.0"/>
  <sheetData>
    <row r="1">
      <c r="A1" t="s">
        <v>155</v>
      </c>
    </row>
    <row r="2">
      <c r="A2" t="s">
        <v>35</v>
      </c>
      <c r="B2" t="s">
        <v>156</v>
      </c>
      <c r="C2" t="s">
        <v>157</v>
      </c>
      <c r="D2" t="s">
        <v>62</v>
      </c>
    </row>
    <row r="3">
      <c r="A3" t="n">
        <v>2002.0</v>
      </c>
      <c r="B3" s="79" t="n">
        <v>1.287</v>
      </c>
      <c r="C3" s="79" t="n">
        <v>1.989</v>
      </c>
      <c r="D3" s="79" t="n">
        <v>1.39434035992493</v>
      </c>
    </row>
    <row r="4">
      <c r="A4" t="n">
        <v>2003.0</v>
      </c>
      <c r="B4" s="79" t="n">
        <v>1.271</v>
      </c>
      <c r="C4" s="79" t="n">
        <v>1.918</v>
      </c>
      <c r="D4" s="79" t="n">
        <v>1.37587005157311</v>
      </c>
    </row>
    <row r="5">
      <c r="A5" t="n">
        <v>2004.0</v>
      </c>
      <c r="B5" s="79" t="n">
        <v>1.303</v>
      </c>
      <c r="C5" s="79" t="n">
        <v>1.979</v>
      </c>
      <c r="D5" s="79" t="n">
        <v>1.41902236231685</v>
      </c>
    </row>
    <row r="6">
      <c r="A6" t="n">
        <v>2005.0</v>
      </c>
      <c r="B6" s="79" t="n">
        <v>1.29</v>
      </c>
      <c r="C6" s="79" t="n">
        <v>1.941</v>
      </c>
      <c r="D6" s="79" t="n">
        <v>1.40763152188636</v>
      </c>
    </row>
    <row r="7">
      <c r="A7" t="n">
        <v>2006.0</v>
      </c>
      <c r="B7" s="79" t="n">
        <v>1.288</v>
      </c>
      <c r="C7" s="79" t="n">
        <v>1.935</v>
      </c>
      <c r="D7" s="79" t="n">
        <v>1.40869622958731</v>
      </c>
    </row>
    <row r="8">
      <c r="A8" t="n">
        <v>2007.0</v>
      </c>
      <c r="B8" s="79" t="n">
        <v>1.255</v>
      </c>
      <c r="C8" s="79" t="n">
        <v>1.922</v>
      </c>
      <c r="D8" s="79" t="n">
        <v>1.38476573434246</v>
      </c>
    </row>
    <row r="9">
      <c r="A9" t="n">
        <v>2008.0</v>
      </c>
      <c r="B9" s="79" t="n">
        <v>1.294</v>
      </c>
      <c r="C9" s="79" t="n">
        <v>1.912</v>
      </c>
      <c r="D9" s="79" t="n">
        <v>1.41671652288372</v>
      </c>
    </row>
    <row r="10">
      <c r="A10" t="n">
        <v>2009.0</v>
      </c>
      <c r="B10" s="79" t="n">
        <v>1.279</v>
      </c>
      <c r="C10" s="79" t="n">
        <v>1.868</v>
      </c>
      <c r="D10" s="79" t="n">
        <v>1.39549297719909</v>
      </c>
    </row>
    <row r="11">
      <c r="A11" t="n">
        <v>2010.0</v>
      </c>
      <c r="B11" s="79" t="n">
        <v>1.329</v>
      </c>
      <c r="C11" s="79" t="n">
        <v>1.902</v>
      </c>
      <c r="D11" s="79" t="n">
        <v>1.44293586066436</v>
      </c>
    </row>
    <row r="12">
      <c r="A12" t="n">
        <v>2011.0</v>
      </c>
      <c r="B12" s="79" t="n">
        <v>1.321</v>
      </c>
      <c r="C12" s="79" t="n">
        <v>1.869</v>
      </c>
      <c r="D12" s="79" t="n">
        <v>1.43037151471435</v>
      </c>
    </row>
    <row r="13">
      <c r="A13" t="n">
        <v>2012.0</v>
      </c>
      <c r="B13" s="79" t="n">
        <v>1.34</v>
      </c>
      <c r="C13" s="79" t="n">
        <v>1.831</v>
      </c>
      <c r="D13" s="79" t="n">
        <v>1.43997053384821</v>
      </c>
    </row>
    <row r="14">
      <c r="A14" t="n">
        <v>2013.0</v>
      </c>
      <c r="B14" s="79" t="n">
        <v>1.341</v>
      </c>
      <c r="C14" s="79" t="n">
        <v>1.804</v>
      </c>
      <c r="D14" s="79" t="n">
        <v>1.43584947596528</v>
      </c>
    </row>
    <row r="15">
      <c r="A15" t="n">
        <v>2014.0</v>
      </c>
      <c r="B15" s="79" t="n">
        <v>1.362</v>
      </c>
      <c r="C15" s="79" t="n">
        <v>1.846</v>
      </c>
      <c r="D15" s="79" t="n">
        <v>1.46399548863977</v>
      </c>
    </row>
    <row r="16">
      <c r="A16" t="n">
        <v>2015.0</v>
      </c>
      <c r="B16" s="79" t="n">
        <v>1.377</v>
      </c>
      <c r="C16" s="79" t="n">
        <v>1.898</v>
      </c>
      <c r="D16" s="79" t="n">
        <v>1.49056256489154</v>
      </c>
    </row>
    <row r="17">
      <c r="A17" t="n">
        <v>2016.0</v>
      </c>
      <c r="B17" s="79" t="n">
        <v>1.409</v>
      </c>
      <c r="C17" s="79" t="n">
        <v>1.96</v>
      </c>
      <c r="D17" s="79" t="n">
        <v>1.5295542946745</v>
      </c>
    </row>
    <row r="18">
      <c r="A18" t="n">
        <v>2017.0</v>
      </c>
      <c r="B18" s="79" t="n">
        <v>1.404</v>
      </c>
      <c r="C18" s="79" t="n">
        <v>1.917</v>
      </c>
      <c r="D18" s="79" t="n">
        <v>1.51770244258959</v>
      </c>
    </row>
    <row r="19">
      <c r="A19" t="n">
        <v>2018.0</v>
      </c>
      <c r="B19" s="79" t="n">
        <v>1.374</v>
      </c>
      <c r="C19" s="79" t="n">
        <v>1.827</v>
      </c>
      <c r="D19" s="79" t="n">
        <v>1.47468551214589</v>
      </c>
    </row>
  </sheetData>
  <pageMargins bottom="0.75" footer="0.3" header="0.3" left="0.7" right="0.7" top="0.75"/>
</worksheet>
</file>

<file path=xl/worksheets/sheet36.xml><?xml version="1.0" encoding="utf-8"?>
<worksheet xmlns="http://schemas.openxmlformats.org/spreadsheetml/2006/main">
  <dimension ref="A1:E19"/>
  <sheetViews>
    <sheetView workbookViewId="0"/>
  </sheetViews>
  <sheetFormatPr defaultRowHeight="15.0"/>
  <sheetData>
    <row r="1">
      <c r="A1" t="s">
        <v>159</v>
      </c>
    </row>
    <row r="2">
      <c r="A2" t="s">
        <v>35</v>
      </c>
      <c r="B2" t="s">
        <v>156</v>
      </c>
      <c r="C2" t="s">
        <v>157</v>
      </c>
      <c r="D2" t="s">
        <v>62</v>
      </c>
    </row>
    <row r="3">
      <c r="A3" t="n">
        <v>2002.0</v>
      </c>
      <c r="B3" s="81" t="n">
        <v>27.0</v>
      </c>
      <c r="C3" s="81" t="n">
        <v>25.32</v>
      </c>
      <c r="D3" s="81" t="n">
        <v>26.7360532767464</v>
      </c>
    </row>
    <row r="4">
      <c r="A4" t="n">
        <v>2003.0</v>
      </c>
      <c r="B4" s="81" t="n">
        <v>27.23</v>
      </c>
      <c r="C4" s="81" t="n">
        <v>25.44</v>
      </c>
      <c r="D4" s="81" t="n">
        <v>26.9243965389205</v>
      </c>
    </row>
    <row r="5">
      <c r="A5" t="n">
        <v>2004.0</v>
      </c>
      <c r="B5" s="81" t="n">
        <v>27.39</v>
      </c>
      <c r="C5" s="81" t="n">
        <v>25.55</v>
      </c>
      <c r="D5" s="81" t="n">
        <v>27.0326003215954</v>
      </c>
    </row>
    <row r="6">
      <c r="A6" t="n">
        <v>2005.0</v>
      </c>
      <c r="B6" s="81" t="n">
        <v>27.66</v>
      </c>
      <c r="C6" s="81" t="n">
        <v>25.67</v>
      </c>
      <c r="D6" s="81" t="n">
        <v>27.2472292718371</v>
      </c>
    </row>
    <row r="7">
      <c r="A7" t="n">
        <v>2006.0</v>
      </c>
      <c r="B7" s="81" t="n">
        <v>27.9</v>
      </c>
      <c r="C7" s="81" t="n">
        <v>25.87</v>
      </c>
      <c r="D7" s="81" t="n">
        <v>27.4712150309622</v>
      </c>
    </row>
    <row r="8">
      <c r="A8" t="n">
        <v>2007.0</v>
      </c>
      <c r="B8" s="81" t="n">
        <v>28.08</v>
      </c>
      <c r="C8" s="81" t="n">
        <v>26.12</v>
      </c>
      <c r="D8" s="81" t="n">
        <v>27.6459301872761</v>
      </c>
    </row>
    <row r="9">
      <c r="A9" t="n">
        <v>2008.0</v>
      </c>
      <c r="B9" s="81" t="n">
        <v>28.2</v>
      </c>
      <c r="C9" s="81" t="n">
        <v>26.2</v>
      </c>
      <c r="D9" s="81" t="n">
        <v>27.7546948420799</v>
      </c>
    </row>
    <row r="10">
      <c r="A10" t="n">
        <v>2009.0</v>
      </c>
      <c r="B10" s="81" t="n">
        <v>28.42</v>
      </c>
      <c r="C10" s="81" t="n">
        <v>26.27</v>
      </c>
      <c r="D10" s="81" t="n">
        <v>27.9543990782678</v>
      </c>
    </row>
    <row r="11">
      <c r="A11" t="n">
        <v>2010.0</v>
      </c>
      <c r="B11" s="81" t="n">
        <v>28.65</v>
      </c>
      <c r="C11" s="81" t="n">
        <v>26.49</v>
      </c>
      <c r="D11" s="81" t="n">
        <v>28.2082502266197</v>
      </c>
    </row>
    <row r="12">
      <c r="A12" t="n">
        <v>2011.0</v>
      </c>
      <c r="B12" s="81" t="n">
        <v>28.86</v>
      </c>
      <c r="C12" s="81" t="n">
        <v>26.78</v>
      </c>
      <c r="D12" s="81" t="n">
        <v>28.4534925480808</v>
      </c>
    </row>
    <row r="13">
      <c r="A13" t="n">
        <v>2012.0</v>
      </c>
      <c r="B13" s="81" t="n">
        <v>29.0</v>
      </c>
      <c r="C13" s="81" t="n">
        <v>27.19</v>
      </c>
      <c r="D13" s="81" t="n">
        <v>28.657622048262</v>
      </c>
    </row>
    <row r="14">
      <c r="A14" t="n">
        <v>2013.0</v>
      </c>
      <c r="B14" s="81" t="n">
        <v>29.13</v>
      </c>
      <c r="C14" s="81" t="n">
        <v>27.35</v>
      </c>
      <c r="D14" s="81" t="n">
        <v>28.7989920246714</v>
      </c>
    </row>
    <row r="15">
      <c r="A15" t="n">
        <v>2014.0</v>
      </c>
      <c r="B15" s="81" t="n">
        <v>29.31</v>
      </c>
      <c r="C15" s="81" t="n">
        <v>27.38</v>
      </c>
      <c r="D15" s="81" t="n">
        <v>28.9401299095235</v>
      </c>
    </row>
    <row r="16">
      <c r="A16" t="n">
        <v>2015.0</v>
      </c>
      <c r="B16" s="81" t="n">
        <v>29.54</v>
      </c>
      <c r="C16" s="81" t="n">
        <v>27.57</v>
      </c>
      <c r="D16" s="81" t="n">
        <v>29.1506721626275</v>
      </c>
    </row>
    <row r="17">
      <c r="A17" t="n">
        <v>2016.0</v>
      </c>
      <c r="B17" s="81" t="n">
        <v>29.74</v>
      </c>
      <c r="C17" s="81" t="n">
        <v>27.32</v>
      </c>
      <c r="D17" s="81" t="n">
        <v>29.2262217626135</v>
      </c>
    </row>
    <row r="18">
      <c r="A18" t="n">
        <v>2017.0</v>
      </c>
      <c r="B18" s="81" t="n">
        <v>29.77</v>
      </c>
      <c r="C18" s="81" t="n">
        <v>27.63</v>
      </c>
      <c r="D18" s="81" t="n">
        <v>29.3032120963976</v>
      </c>
    </row>
    <row r="19">
      <c r="A19" t="n">
        <v>2018.0</v>
      </c>
      <c r="B19" s="81" t="n">
        <v>29.92</v>
      </c>
      <c r="C19" s="81" t="n">
        <v>27.92</v>
      </c>
      <c r="D19" s="81" t="n">
        <v>29.4839044993852</v>
      </c>
    </row>
  </sheetData>
  <pageMargins bottom="0.75" footer="0.3" header="0.3" left="0.7" right="0.7" top="0.75"/>
</worksheet>
</file>

<file path=xl/worksheets/sheet37.xml><?xml version="1.0" encoding="utf-8"?>
<worksheet xmlns="http://schemas.openxmlformats.org/spreadsheetml/2006/main">
  <dimension ref="A1:D19"/>
  <sheetViews>
    <sheetView workbookViewId="0"/>
  </sheetViews>
  <sheetFormatPr defaultRowHeight="15.0"/>
  <sheetData>
    <row r="1">
      <c r="A1" t="s">
        <v>161</v>
      </c>
    </row>
    <row r="2">
      <c r="A2" t="s">
        <v>135</v>
      </c>
      <c r="B2" t="s">
        <v>162</v>
      </c>
      <c r="C2" t="s">
        <v>163</v>
      </c>
    </row>
    <row r="3">
      <c r="A3" t="s">
        <v>71</v>
      </c>
      <c r="B3" s="83" t="n">
        <v>1.32912601021406</v>
      </c>
      <c r="C3" s="83" t="n">
        <v>1.37392850863936</v>
      </c>
    </row>
    <row r="4">
      <c r="A4" t="s">
        <v>138</v>
      </c>
      <c r="B4" s="83" t="n">
        <v>2.53633412349234</v>
      </c>
      <c r="C4" s="83" t="n">
        <v>2.24268337005732</v>
      </c>
    </row>
    <row r="5">
      <c r="A5" t="s">
        <v>139</v>
      </c>
      <c r="B5" s="83" t="n">
        <v>1.65217057786886</v>
      </c>
      <c r="C5" s="83" t="n">
        <v>2.16277489245298</v>
      </c>
    </row>
    <row r="6">
      <c r="A6" t="s">
        <v>140</v>
      </c>
      <c r="B6" s="83" t="n">
        <v>1.39639169580982</v>
      </c>
      <c r="C6" s="83" t="n">
        <v>1.31862100790773</v>
      </c>
    </row>
    <row r="7">
      <c r="A7" t="s">
        <v>141</v>
      </c>
      <c r="B7" s="83" t="n">
        <v>1.72222469685605</v>
      </c>
      <c r="C7" s="83" t="n">
        <v>1.81413473392949</v>
      </c>
    </row>
    <row r="8">
      <c r="A8" t="s">
        <v>142</v>
      </c>
      <c r="B8" s="83" t="n">
        <v>1.94689880132933</v>
      </c>
      <c r="C8" s="83" t="n">
        <v>1.77661518788351</v>
      </c>
    </row>
    <row r="9">
      <c r="A9" t="s">
        <v>143</v>
      </c>
      <c r="B9" s="83" t="n">
        <v>3.32219955974918</v>
      </c>
      <c r="C9" s="83" t="n">
        <v>4.33193473119986</v>
      </c>
    </row>
    <row r="10">
      <c r="A10" t="s">
        <v>144</v>
      </c>
      <c r="B10" s="83" t="n">
        <v>1.13258694107673</v>
      </c>
      <c r="C10" s="83" t="n">
        <v>1.38487015037128</v>
      </c>
    </row>
    <row r="11">
      <c r="A11" t="s">
        <v>145</v>
      </c>
      <c r="B11" s="83" t="n">
        <v>1.48399552373571</v>
      </c>
      <c r="C11" s="83" t="n">
        <v>1.6129997848832</v>
      </c>
    </row>
    <row r="12">
      <c r="A12" t="s">
        <v>146</v>
      </c>
      <c r="B12" s="83" t="n">
        <v>3.29824219449728</v>
      </c>
      <c r="C12" s="83" t="n">
        <v>2.39779421401341</v>
      </c>
    </row>
    <row r="13">
      <c r="A13" t="s">
        <v>147</v>
      </c>
      <c r="B13" s="83" t="n">
        <v>3.87218071977034</v>
      </c>
      <c r="C13" s="83" t="n">
        <v>2.84936201264553</v>
      </c>
    </row>
    <row r="14">
      <c r="A14" t="s">
        <v>148</v>
      </c>
      <c r="B14" s="83" t="n">
        <v>1.51478927563311</v>
      </c>
      <c r="C14" s="83" t="n">
        <v>1.6695328938582</v>
      </c>
    </row>
    <row r="15">
      <c r="A15" t="s">
        <v>149</v>
      </c>
      <c r="B15" s="83" t="n">
        <v>3.22867167898846</v>
      </c>
      <c r="C15" s="83" t="n">
        <v>2.09477719817717</v>
      </c>
    </row>
    <row r="16">
      <c r="A16" t="s">
        <v>150</v>
      </c>
      <c r="B16" s="83" t="n">
        <v>2.51440219713269</v>
      </c>
      <c r="C16" s="83" t="n">
        <v>2.46200669141649</v>
      </c>
    </row>
    <row r="17">
      <c r="A17" t="s">
        <v>151</v>
      </c>
      <c r="B17" s="83" t="n">
        <v>1.29403160104707</v>
      </c>
      <c r="C17" s="83" t="n">
        <v>1.54334148064885</v>
      </c>
    </row>
    <row r="18">
      <c r="A18" t="s">
        <v>152</v>
      </c>
      <c r="B18" s="83" t="n">
        <v>1.33092042444952</v>
      </c>
      <c r="C18" s="83" t="n">
        <v>1.55416210113461</v>
      </c>
    </row>
    <row r="19">
      <c r="A19" t="s">
        <v>153</v>
      </c>
      <c r="B19" s="83" t="n">
        <v>1.40029972870401</v>
      </c>
      <c r="C19" s="83" t="n">
        <v>1.53563400357055</v>
      </c>
    </row>
  </sheetData>
  <pageMargins bottom="0.75" footer="0.3" header="0.3" left="0.7" right="0.7" top="0.75"/>
</worksheet>
</file>

<file path=xl/worksheets/sheet38.xml><?xml version="1.0" encoding="utf-8"?>
<worksheet xmlns="http://schemas.openxmlformats.org/spreadsheetml/2006/main">
  <dimension ref="A1:D19"/>
  <sheetViews>
    <sheetView workbookViewId="0"/>
  </sheetViews>
  <sheetFormatPr defaultRowHeight="15.0"/>
  <sheetData>
    <row r="1">
      <c r="A1" t="s">
        <v>165</v>
      </c>
    </row>
    <row r="2">
      <c r="A2" t="s">
        <v>135</v>
      </c>
      <c r="B2" t="s">
        <v>166</v>
      </c>
      <c r="C2" t="s">
        <v>62</v>
      </c>
    </row>
    <row r="3">
      <c r="A3" t="s">
        <v>71</v>
      </c>
      <c r="B3" s="85" t="n">
        <v>29.9232797586839</v>
      </c>
      <c r="C3" s="85" t="n">
        <v>31.1808299805551</v>
      </c>
    </row>
    <row r="4">
      <c r="A4" t="s">
        <v>138</v>
      </c>
      <c r="B4" s="85" t="n">
        <v>25.2551189848665</v>
      </c>
      <c r="C4" s="85" t="n">
        <v>28.3677697347953</v>
      </c>
    </row>
    <row r="5">
      <c r="A5" t="s">
        <v>139</v>
      </c>
      <c r="B5" s="85" t="n">
        <v>26.0915516457743</v>
      </c>
      <c r="C5" s="85" t="n">
        <v>28.2462478477459</v>
      </c>
    </row>
    <row r="6">
      <c r="A6" t="s">
        <v>140</v>
      </c>
      <c r="B6" s="85" t="n">
        <v>30.8297742475868</v>
      </c>
      <c r="C6" s="85" t="n">
        <v>32.2359154772974</v>
      </c>
    </row>
    <row r="7">
      <c r="A7" t="s">
        <v>141</v>
      </c>
      <c r="B7" s="85" t="n">
        <v>27.186242924194</v>
      </c>
      <c r="C7" s="85" t="n">
        <v>29.0197841462416</v>
      </c>
    </row>
    <row r="8">
      <c r="A8" t="s">
        <v>142</v>
      </c>
      <c r="B8" s="85" t="n">
        <v>26.5237544181679</v>
      </c>
      <c r="C8" s="85" t="n">
        <v>28.2522797871666</v>
      </c>
    </row>
    <row r="9">
      <c r="A9" t="s">
        <v>143</v>
      </c>
      <c r="B9" s="85" t="n">
        <v>25.0689299604769</v>
      </c>
      <c r="C9" s="85" t="n">
        <v>28.6894114466966</v>
      </c>
    </row>
    <row r="10">
      <c r="A10" t="s">
        <v>144</v>
      </c>
      <c r="B10" s="85" t="n">
        <v>29.5223174786047</v>
      </c>
      <c r="C10" s="85" t="n">
        <v>30.8756852894306</v>
      </c>
    </row>
    <row r="11">
      <c r="A11" t="s">
        <v>145</v>
      </c>
      <c r="B11" s="85" t="n">
        <v>27.936858652989</v>
      </c>
      <c r="C11" s="85" t="n">
        <v>29.7732284828282</v>
      </c>
    </row>
    <row r="12">
      <c r="A12" t="s">
        <v>146</v>
      </c>
      <c r="B12" s="85" t="n">
        <v>26.8762249505573</v>
      </c>
      <c r="C12" s="85" t="n">
        <v>29.2518645129587</v>
      </c>
    </row>
    <row r="13">
      <c r="A13" t="s">
        <v>147</v>
      </c>
      <c r="B13" s="85" t="n">
        <v>25.2984175692935</v>
      </c>
      <c r="C13" s="85" t="n">
        <v>29.4408594990069</v>
      </c>
    </row>
    <row r="14">
      <c r="A14" t="s">
        <v>148</v>
      </c>
      <c r="B14" s="85" t="n">
        <v>28.1598015268228</v>
      </c>
      <c r="C14" s="85" t="n">
        <v>29.9888733289214</v>
      </c>
    </row>
    <row r="15">
      <c r="A15" t="s">
        <v>149</v>
      </c>
      <c r="B15" s="85" t="n">
        <v>28.529907738738</v>
      </c>
      <c r="C15" s="85" t="n">
        <v>30.006163240196</v>
      </c>
    </row>
    <row r="16">
      <c r="A16" t="s">
        <v>150</v>
      </c>
      <c r="B16" s="85" t="n">
        <v>25.5690902068753</v>
      </c>
      <c r="C16" s="85" t="n">
        <v>28.0281600924203</v>
      </c>
    </row>
    <row r="17">
      <c r="A17" t="s">
        <v>151</v>
      </c>
      <c r="B17" s="85" t="n">
        <v>27.9981321571901</v>
      </c>
      <c r="C17" s="85" t="n">
        <v>29.6133928389157</v>
      </c>
    </row>
    <row r="18">
      <c r="A18" t="s">
        <v>152</v>
      </c>
      <c r="B18" s="85" t="n">
        <v>27.2761028583625</v>
      </c>
      <c r="C18" s="85" t="n">
        <v>28.7044813904498</v>
      </c>
    </row>
    <row r="19">
      <c r="A19" t="s">
        <v>153</v>
      </c>
      <c r="B19" s="85" t="n">
        <v>30.0881448938298</v>
      </c>
      <c r="C19" s="85" t="n">
        <v>31.0956977016607</v>
      </c>
    </row>
  </sheetData>
  <pageMargins bottom="0.75" footer="0.3" header="0.3" left="0.7" right="0.7" top="0.75"/>
</worksheet>
</file>

<file path=xl/worksheets/sheet39.xml><?xml version="1.0" encoding="utf-8"?>
<worksheet xmlns="http://schemas.openxmlformats.org/spreadsheetml/2006/main">
  <dimension ref="A1:H5"/>
  <sheetViews>
    <sheetView workbookViewId="0"/>
  </sheetViews>
  <sheetFormatPr defaultRowHeight="15.0"/>
  <sheetData>
    <row r="1">
      <c r="A1" t="s">
        <v>168</v>
      </c>
    </row>
    <row r="2">
      <c r="A2" t="s">
        <v>35</v>
      </c>
      <c r="B2" t="s">
        <v>73</v>
      </c>
      <c r="C2" t="s">
        <v>74</v>
      </c>
      <c r="D2" t="s">
        <v>75</v>
      </c>
      <c r="E2" t="s">
        <v>76</v>
      </c>
      <c r="F2" t="s">
        <v>77</v>
      </c>
      <c r="G2" t="s">
        <v>78</v>
      </c>
    </row>
    <row r="3">
      <c r="A3" t="s">
        <v>71</v>
      </c>
      <c r="B3" s="87" t="n">
        <v>3.78203964639555</v>
      </c>
      <c r="C3" s="87" t="n">
        <v>29.0245088363719</v>
      </c>
      <c r="D3" s="87" t="n">
        <v>78.6150254549546</v>
      </c>
      <c r="E3" s="87" t="n">
        <v>99.0043534743502</v>
      </c>
      <c r="F3" s="87" t="n">
        <v>53.594102838241504</v>
      </c>
      <c r="G3" s="87" t="n">
        <v>10.3338771777722</v>
      </c>
    </row>
    <row r="4">
      <c r="A4" t="s">
        <v>169</v>
      </c>
      <c r="B4" s="87" t="n">
        <v>6.00600600600601</v>
      </c>
      <c r="C4" s="87" t="n">
        <v>89.7850485067529</v>
      </c>
      <c r="D4" s="87" t="n">
        <v>119.416473018332</v>
      </c>
      <c r="E4" s="87" t="n">
        <v>97.1634540040746</v>
      </c>
      <c r="F4" s="87" t="n">
        <v>45.5045871559633</v>
      </c>
      <c r="G4" s="87" t="n">
        <v>7.61500530553648</v>
      </c>
    </row>
    <row r="5">
      <c r="A5" t="s">
        <v>138</v>
      </c>
      <c r="B5" s="87" t="n">
        <v>19.5530726256983</v>
      </c>
      <c r="C5" s="87" t="n">
        <v>134.10465422035202</v>
      </c>
      <c r="D5" s="87" t="n">
        <v>138.09336994900002</v>
      </c>
      <c r="E5" s="87" t="n">
        <v>99.23909548815769</v>
      </c>
      <c r="F5" s="87" t="n">
        <v>46.5962441314554</v>
      </c>
      <c r="G5" s="87" t="n">
        <v>13.6150746106089</v>
      </c>
    </row>
  </sheetData>
  <pageMargins bottom="0.75" footer="0.3" header="0.3" left="0.7" right="0.7" top="0.75"/>
</worksheet>
</file>

<file path=xl/worksheets/sheet40.xml><?xml version="1.0" encoding="utf-8"?>
<worksheet xmlns="http://schemas.openxmlformats.org/spreadsheetml/2006/main">
  <dimension ref="A1:C19"/>
  <sheetViews>
    <sheetView workbookViewId="0"/>
  </sheetViews>
  <sheetFormatPr defaultRowHeight="15.0"/>
  <sheetData>
    <row r="1">
      <c r="A1" t="s">
        <v>171</v>
      </c>
    </row>
    <row r="2">
      <c r="A2" t="s">
        <v>172</v>
      </c>
      <c r="B2" t="s">
        <v>173</v>
      </c>
    </row>
    <row r="3">
      <c r="A3" t="s">
        <v>71</v>
      </c>
      <c r="B3" s="89" t="n">
        <v>49.579075554614285</v>
      </c>
    </row>
    <row r="4">
      <c r="A4" t="s">
        <v>138</v>
      </c>
      <c r="B4" s="89" t="n">
        <v>3.8448216141323175</v>
      </c>
    </row>
    <row r="5">
      <c r="A5" t="s">
        <v>139</v>
      </c>
      <c r="B5" s="89" t="n">
        <v>21.129261363636363</v>
      </c>
    </row>
    <row r="6">
      <c r="A6" t="s">
        <v>140</v>
      </c>
      <c r="B6" s="89" t="n">
        <v>44.90246595509753</v>
      </c>
    </row>
    <row r="7">
      <c r="A7" t="s">
        <v>141</v>
      </c>
      <c r="B7" s="89" t="n">
        <v>10.9751283063561</v>
      </c>
    </row>
    <row r="8">
      <c r="A8" t="s">
        <v>142</v>
      </c>
      <c r="B8" s="89" t="n">
        <v>18.911174785100286</v>
      </c>
    </row>
    <row r="9">
      <c r="A9" t="s">
        <v>143</v>
      </c>
      <c r="B9" s="89" t="n">
        <v>22.088835534213686</v>
      </c>
    </row>
    <row r="10">
      <c r="A10" t="s">
        <v>144</v>
      </c>
      <c r="B10" s="89" t="n">
        <v>37.786259541984734</v>
      </c>
    </row>
    <row r="11">
      <c r="A11" t="s">
        <v>145</v>
      </c>
      <c r="B11" s="89" t="n">
        <v>29.873908826382152</v>
      </c>
    </row>
    <row r="12">
      <c r="A12" t="s">
        <v>146</v>
      </c>
      <c r="B12" s="89" t="n">
        <v>5.133470225872689</v>
      </c>
    </row>
    <row r="13">
      <c r="A13" t="s">
        <v>147</v>
      </c>
      <c r="B13" s="89" t="n">
        <v>40.10582010582011</v>
      </c>
    </row>
    <row r="14">
      <c r="A14" t="s">
        <v>148</v>
      </c>
      <c r="B14" s="89" t="n">
        <v>40.423280423280424</v>
      </c>
    </row>
    <row r="15">
      <c r="A15" t="s">
        <v>149</v>
      </c>
      <c r="B15" s="89" t="n">
        <v>41.04803493449782</v>
      </c>
    </row>
    <row r="16">
      <c r="A16" t="s">
        <v>150</v>
      </c>
      <c r="B16" s="89" t="n">
        <v>6.499261447562777</v>
      </c>
    </row>
    <row r="17">
      <c r="A17" t="s">
        <v>151</v>
      </c>
      <c r="B17" s="89" t="n">
        <v>16.698656429942417</v>
      </c>
    </row>
    <row r="18">
      <c r="A18" t="s">
        <v>152</v>
      </c>
      <c r="B18" s="89" t="n">
        <v>40.0</v>
      </c>
    </row>
    <row r="19">
      <c r="A19" t="s">
        <v>153</v>
      </c>
      <c r="B19" s="89" t="n">
        <v>45.370370370370374</v>
      </c>
    </row>
  </sheetData>
  <pageMargins bottom="0.75" footer="0.3" header="0.3" left="0.7" right="0.7" top="0.75"/>
</worksheet>
</file>

<file path=xl/worksheets/sheet41.xml><?xml version="1.0" encoding="utf-8"?>
<worksheet xmlns="http://schemas.openxmlformats.org/spreadsheetml/2006/main">
  <dimension ref="A1:D6"/>
  <sheetViews>
    <sheetView workbookViewId="0"/>
  </sheetViews>
  <sheetFormatPr defaultRowHeight="15.0"/>
  <sheetData>
    <row r="1">
      <c r="A1" t="s">
        <v>175</v>
      </c>
    </row>
    <row r="2">
      <c r="A2" t="s">
        <v>35</v>
      </c>
      <c r="B2" t="s">
        <v>176</v>
      </c>
      <c r="C2" t="s">
        <v>177</v>
      </c>
    </row>
    <row r="3">
      <c r="A3" t="n">
        <v>2015.0</v>
      </c>
      <c r="B3" s="91" t="n">
        <v>1.43849971822501</v>
      </c>
      <c r="C3" s="91" t="n">
        <v>1.49056256489154</v>
      </c>
    </row>
    <row r="4">
      <c r="A4" t="n">
        <v>2016.0</v>
      </c>
      <c r="B4" s="91" t="n">
        <v>1.47172708397989</v>
      </c>
      <c r="C4" s="91" t="n">
        <v>1.5295542946745</v>
      </c>
    </row>
    <row r="5">
      <c r="A5" t="n">
        <v>2017.0</v>
      </c>
      <c r="B5" s="91" t="n">
        <v>1.45995199966238</v>
      </c>
      <c r="C5" s="91" t="n">
        <v>1.51770244258959</v>
      </c>
    </row>
    <row r="6">
      <c r="A6" t="n">
        <v>2018.0</v>
      </c>
      <c r="B6" s="91" t="n">
        <v>1.41788098331861</v>
      </c>
      <c r="C6" s="91" t="n">
        <v>1.47468551214589</v>
      </c>
    </row>
  </sheetData>
  <pageMargins bottom="0.75" footer="0.3" header="0.3" left="0.7" right="0.7" top="0.75"/>
</worksheet>
</file>

<file path=xl/worksheets/sheet42.xml><?xml version="1.0" encoding="utf-8"?>
<worksheet xmlns="http://schemas.openxmlformats.org/spreadsheetml/2006/main">
  <dimension ref="A1:D43"/>
  <sheetViews>
    <sheetView workbookViewId="0"/>
  </sheetViews>
  <sheetFormatPr defaultRowHeight="15.0"/>
  <sheetData>
    <row r="1">
      <c r="A1" t="s">
        <v>179</v>
      </c>
    </row>
    <row r="2">
      <c r="A2" t="s">
        <v>81</v>
      </c>
      <c r="B2" t="s">
        <v>180</v>
      </c>
      <c r="C2" t="s">
        <v>181</v>
      </c>
    </row>
    <row r="3">
      <c r="A3" t="n">
        <v>15.0</v>
      </c>
      <c r="B3" s="93" t="n">
        <v>4.58526296483103E-5</v>
      </c>
      <c r="C3" s="93" t="n">
        <v>3.868953996843885E-4</v>
      </c>
    </row>
    <row r="4">
      <c r="A4" t="n">
        <v>16.0</v>
      </c>
      <c r="B4" s="93" t="n">
        <v>2.23403779991957E-4</v>
      </c>
      <c r="C4" s="93" t="n">
        <v>9.22574693066496E-4</v>
      </c>
    </row>
    <row r="5">
      <c r="A5" t="n">
        <v>17.0</v>
      </c>
      <c r="B5" s="93" t="n">
        <v>4.99517511494579E-4</v>
      </c>
      <c r="C5" s="93" t="n">
        <v>0.00270784543325527</v>
      </c>
    </row>
    <row r="6">
      <c r="A6" t="n">
        <v>18.0</v>
      </c>
      <c r="B6" s="93" t="n">
        <v>0.00170593189228876</v>
      </c>
      <c r="C6" s="93" t="n">
        <v>0.00550578574094811</v>
      </c>
    </row>
    <row r="7">
      <c r="A7" t="n">
        <v>19.0</v>
      </c>
      <c r="B7" s="93" t="n">
        <v>0.00295199839748658</v>
      </c>
      <c r="C7" s="93" t="n">
        <v>0.0103895508182058</v>
      </c>
    </row>
    <row r="8">
      <c r="A8" t="n">
        <v>20.0</v>
      </c>
      <c r="B8" s="93" t="n">
        <v>0.00553162906475957</v>
      </c>
      <c r="C8" s="93" t="n">
        <v>0.0178465327816609</v>
      </c>
    </row>
    <row r="9">
      <c r="A9" t="n">
        <v>21.0</v>
      </c>
      <c r="B9" s="93" t="n">
        <v>0.00812745675167581</v>
      </c>
      <c r="C9" s="93" t="n">
        <v>0.0244485350201873</v>
      </c>
    </row>
    <row r="10">
      <c r="A10" t="n">
        <v>22.0</v>
      </c>
      <c r="B10" s="93" t="n">
        <v>0.0120113601418209</v>
      </c>
      <c r="C10" s="93" t="n">
        <v>0.0315212162032137</v>
      </c>
    </row>
    <row r="11">
      <c r="A11" t="n">
        <v>23.0</v>
      </c>
      <c r="B11" s="93" t="n">
        <v>0.0185153468247172</v>
      </c>
      <c r="C11" s="93" t="n">
        <v>0.0418341803838277</v>
      </c>
    </row>
    <row r="12">
      <c r="A12" t="n">
        <v>24.0</v>
      </c>
      <c r="B12" s="93" t="n">
        <v>0.0256860118404563</v>
      </c>
      <c r="C12" s="93" t="n">
        <v>0.0512236456074494</v>
      </c>
    </row>
    <row r="13">
      <c r="A13" t="n">
        <v>25.0</v>
      </c>
      <c r="B13" s="93" t="n">
        <v>0.0353203463564934</v>
      </c>
      <c r="C13" s="93" t="n">
        <v>0.0621946191566445</v>
      </c>
    </row>
    <row r="14">
      <c r="A14" t="n">
        <v>26.0</v>
      </c>
      <c r="B14" s="93" t="n">
        <v>0.0425314567388766</v>
      </c>
      <c r="C14" s="93" t="n">
        <v>0.0736298861864268</v>
      </c>
    </row>
    <row r="15">
      <c r="A15" t="n">
        <v>27.0</v>
      </c>
      <c r="B15" s="93" t="n">
        <v>0.0526328423175093</v>
      </c>
      <c r="C15" s="93" t="n">
        <v>0.0810935623903205</v>
      </c>
    </row>
    <row r="16">
      <c r="A16" t="n">
        <v>28.0</v>
      </c>
      <c r="B16" s="93" t="n">
        <v>0.0616861966076613</v>
      </c>
      <c r="C16" s="93" t="n">
        <v>0.0915799049833215</v>
      </c>
    </row>
    <row r="17">
      <c r="A17" t="n">
        <v>29.0</v>
      </c>
      <c r="B17" s="93" t="n">
        <v>0.0714738845421865</v>
      </c>
      <c r="C17" s="93" t="n">
        <v>0.0984911319442699</v>
      </c>
    </row>
    <row r="18">
      <c r="A18" t="n">
        <v>30.0</v>
      </c>
      <c r="B18" s="93" t="n">
        <v>0.082258699512297</v>
      </c>
      <c r="C18" s="93" t="n">
        <v>0.102030674898298</v>
      </c>
    </row>
    <row r="19">
      <c r="A19" t="n">
        <v>31.0</v>
      </c>
      <c r="B19" s="93" t="n">
        <v>0.0858113430484443</v>
      </c>
      <c r="C19" s="93" t="n">
        <v>0.106921500777936</v>
      </c>
    </row>
    <row r="20">
      <c r="A20" t="n">
        <v>32.0</v>
      </c>
      <c r="B20" s="93" t="n">
        <v>0.0909884247443729</v>
      </c>
      <c r="C20" s="93" t="n">
        <v>0.105990002541727</v>
      </c>
    </row>
    <row r="21">
      <c r="A21" t="n">
        <v>33.0</v>
      </c>
      <c r="B21" s="93" t="n">
        <v>0.0932076613068038</v>
      </c>
      <c r="C21" s="93" t="n">
        <v>0.0980058531273396</v>
      </c>
    </row>
    <row r="22">
      <c r="A22" t="n">
        <v>34.0</v>
      </c>
      <c r="B22" s="93" t="n">
        <v>0.0897568673866943</v>
      </c>
      <c r="C22" s="93" t="n">
        <v>0.0903898975011724</v>
      </c>
    </row>
    <row r="23">
      <c r="A23" t="n">
        <v>35.0</v>
      </c>
      <c r="B23" s="93" t="n">
        <v>0.0866831275720165</v>
      </c>
      <c r="C23" s="93" t="n">
        <v>0.0823805926299001</v>
      </c>
    </row>
    <row r="24">
      <c r="A24" t="n">
        <v>36.0</v>
      </c>
      <c r="B24" s="93" t="n">
        <v>0.0815455845635469</v>
      </c>
      <c r="C24" s="93" t="n">
        <v>0.0730145313871461</v>
      </c>
    </row>
    <row r="25">
      <c r="A25" t="n">
        <v>37.0</v>
      </c>
      <c r="B25" s="93" t="n">
        <v>0.0751473238201919</v>
      </c>
      <c r="C25" s="93" t="n">
        <v>0.0595522106626659</v>
      </c>
    </row>
    <row r="26">
      <c r="A26" t="n">
        <v>38.0</v>
      </c>
      <c r="B26" s="93" t="n">
        <v>0.065655022014423</v>
      </c>
      <c r="C26" s="93" t="n">
        <v>0.0467101745690935</v>
      </c>
    </row>
    <row r="27">
      <c r="A27" t="n">
        <v>39.0</v>
      </c>
      <c r="B27" s="93" t="n">
        <v>0.057069965751031</v>
      </c>
      <c r="C27" s="93" t="n">
        <v>0.0368885900022417</v>
      </c>
    </row>
    <row r="28">
      <c r="A28" t="n">
        <v>40.0</v>
      </c>
      <c r="B28" s="93" t="n">
        <v>0.0502121198588845</v>
      </c>
      <c r="C28" s="93" t="n">
        <v>0.0288523518570637</v>
      </c>
    </row>
    <row r="29">
      <c r="A29" t="n">
        <v>41.0</v>
      </c>
      <c r="B29" s="93" t="n">
        <v>0.0413535192946958</v>
      </c>
      <c r="C29" s="93" t="n">
        <v>0.0201375156473939</v>
      </c>
    </row>
    <row r="30">
      <c r="A30" t="n">
        <v>42.0</v>
      </c>
      <c r="B30" s="93" t="n">
        <v>0.0335927530240667</v>
      </c>
      <c r="C30" s="93" t="n">
        <v>0.0127350620067644</v>
      </c>
    </row>
    <row r="31">
      <c r="A31" t="n">
        <v>43.0</v>
      </c>
      <c r="B31" s="93" t="n">
        <v>0.0280864170676319</v>
      </c>
      <c r="C31" s="93" t="n">
        <v>0.00782338534499918</v>
      </c>
    </row>
    <row r="32">
      <c r="A32" t="n">
        <v>44.0</v>
      </c>
      <c r="B32" s="93" t="n">
        <v>0.0205446563314584</v>
      </c>
      <c r="C32" s="93" t="n">
        <v>0.00410746751060535</v>
      </c>
    </row>
    <row r="33">
      <c r="A33" t="n">
        <v>45.0</v>
      </c>
      <c r="B33" s="93" t="n">
        <v>0.0178602124660501</v>
      </c>
      <c r="C33" s="93" t="n">
        <v>0.00213065798745093</v>
      </c>
    </row>
    <row r="34">
      <c r="A34" t="n">
        <v>46.0</v>
      </c>
      <c r="B34" s="93" t="n">
        <v>0.0129789964425529</v>
      </c>
      <c r="C34" s="93" t="n">
        <v>0.00141676881198364</v>
      </c>
    </row>
    <row r="35">
      <c r="A35" t="n">
        <v>47.0</v>
      </c>
      <c r="B35" s="93" t="n">
        <v>0.0106140659856757</v>
      </c>
      <c r="C35" s="93" t="n">
        <v>7.42390497401633E-4</v>
      </c>
    </row>
    <row r="36">
      <c r="A36" t="n">
        <v>48.0</v>
      </c>
      <c r="B36" s="93" t="n">
        <v>0.0077128855490096</v>
      </c>
      <c r="C36" s="93" t="n">
        <v>4.99659323188735E-4</v>
      </c>
    </row>
    <row r="37">
      <c r="A37" t="n">
        <v>49.0</v>
      </c>
      <c r="B37" s="93" t="n">
        <v>0.006000703431742</v>
      </c>
      <c r="C37" s="93" t="n">
        <v>2.28918075943572E-4</v>
      </c>
    </row>
    <row r="38">
      <c r="A38" t="n">
        <v>50.0</v>
      </c>
      <c r="B38" s="93" t="n">
        <v>0.00448748228625413</v>
      </c>
      <c r="C38" s="93" t="n">
        <v>1.68617477201512E-4</v>
      </c>
    </row>
    <row r="39">
      <c r="A39" t="n">
        <v>51.0</v>
      </c>
      <c r="B39" s="93" t="n">
        <v>0.00396535531670667</v>
      </c>
      <c r="C39" s="93" t="n">
        <v>9.88079526286444E-5</v>
      </c>
    </row>
    <row r="40">
      <c r="A40" t="n">
        <v>52.0</v>
      </c>
      <c r="B40" s="93" t="n">
        <v>0.00292642140468227</v>
      </c>
      <c r="C40" s="93" t="n">
        <v>2.81900573667667E-5</v>
      </c>
    </row>
    <row r="41">
      <c r="A41" t="n">
        <v>53.0</v>
      </c>
      <c r="B41" s="93" t="n">
        <v>0.00234406424677865</v>
      </c>
      <c r="C41" s="93" t="n">
        <v>0.0</v>
      </c>
    </row>
    <row r="42">
      <c r="A42" t="n">
        <v>54.0</v>
      </c>
      <c r="B42" s="93" t="n">
        <v>0.0017464706738466</v>
      </c>
      <c r="C42" s="93" t="n">
        <v>4.17999038602211E-5</v>
      </c>
    </row>
    <row r="43">
      <c r="A43" t="n">
        <v>55.0</v>
      </c>
      <c r="B43" s="93" t="n">
        <v>0.0073393700470524535</v>
      </c>
      <c r="C43" s="93" t="n">
        <v>1.4024852037811E-5</v>
      </c>
    </row>
  </sheetData>
  <pageMargins bottom="0.75" footer="0.3" header="0.3" left="0.7" right="0.7" top="0.75"/>
</worksheet>
</file>

<file path=xl/worksheets/sheet43.xml><?xml version="1.0" encoding="utf-8"?>
<worksheet xmlns="http://schemas.openxmlformats.org/spreadsheetml/2006/main">
  <dimension ref="A1:C38"/>
  <sheetViews>
    <sheetView workbookViewId="0"/>
  </sheetViews>
  <sheetFormatPr defaultRowHeight="15.0"/>
  <sheetData>
    <row r="1">
      <c r="A1" t="s">
        <v>183</v>
      </c>
    </row>
    <row r="2">
      <c r="A2" t="s">
        <v>184</v>
      </c>
      <c r="B2" t="s">
        <v>185</v>
      </c>
    </row>
    <row r="3">
      <c r="A3" t="n">
        <v>15.0</v>
      </c>
      <c r="B3" s="95" t="n">
        <v>16.1666666666667</v>
      </c>
    </row>
    <row r="4">
      <c r="A4" t="n">
        <v>16.0</v>
      </c>
      <c r="B4" s="95" t="n">
        <v>17.1081081081081</v>
      </c>
    </row>
    <row r="5">
      <c r="A5" t="n">
        <v>17.0</v>
      </c>
      <c r="B5" s="95" t="n">
        <v>18.3432835820896</v>
      </c>
    </row>
    <row r="6">
      <c r="A6" t="n">
        <v>18.0</v>
      </c>
      <c r="B6" s="95" t="n">
        <v>18.830985915493</v>
      </c>
    </row>
    <row r="7">
      <c r="A7" t="n">
        <v>19.0</v>
      </c>
      <c r="B7" s="95" t="n">
        <v>19.9918962722853</v>
      </c>
    </row>
    <row r="8">
      <c r="A8" t="n">
        <v>20.0</v>
      </c>
      <c r="B8" s="95" t="n">
        <v>20.8248730964467</v>
      </c>
    </row>
    <row r="9">
      <c r="A9" t="n">
        <v>21.0</v>
      </c>
      <c r="B9" s="95" t="n">
        <v>21.5684430512017</v>
      </c>
    </row>
    <row r="10">
      <c r="A10" t="n">
        <v>22.0</v>
      </c>
      <c r="B10" s="95" t="n">
        <v>22.3675041876047</v>
      </c>
    </row>
    <row r="11">
      <c r="A11" t="n">
        <v>23.0</v>
      </c>
      <c r="B11" s="95" t="n">
        <v>23.1404358353511</v>
      </c>
    </row>
    <row r="12">
      <c r="A12" t="n">
        <v>24.0</v>
      </c>
      <c r="B12" s="95" t="n">
        <v>23.9252442996743</v>
      </c>
    </row>
    <row r="13">
      <c r="A13" t="n">
        <v>25.0</v>
      </c>
      <c r="B13" s="95" t="n">
        <v>24.7508333333333</v>
      </c>
    </row>
    <row r="14">
      <c r="A14" t="n">
        <v>26.0</v>
      </c>
      <c r="B14" s="95" t="n">
        <v>25.5369606003752</v>
      </c>
    </row>
    <row r="15">
      <c r="A15" t="n">
        <v>27.0</v>
      </c>
      <c r="B15" s="95" t="n">
        <v>26.328390485017</v>
      </c>
    </row>
    <row r="16">
      <c r="A16" t="n">
        <v>28.0</v>
      </c>
      <c r="B16" s="95" t="n">
        <v>27.104583772392</v>
      </c>
    </row>
    <row r="17">
      <c r="A17" t="n">
        <v>29.0</v>
      </c>
      <c r="B17" s="95" t="n">
        <v>27.8684931506849</v>
      </c>
    </row>
    <row r="18">
      <c r="A18" t="n">
        <v>30.0</v>
      </c>
      <c r="B18" s="95" t="n">
        <v>28.6847200285321</v>
      </c>
    </row>
    <row r="19">
      <c r="A19" t="n">
        <v>31.0</v>
      </c>
      <c r="B19" s="95" t="n">
        <v>29.3968836367102</v>
      </c>
    </row>
    <row r="20">
      <c r="A20" t="n">
        <v>32.0</v>
      </c>
      <c r="B20" s="95" t="n">
        <v>30.1717794211632</v>
      </c>
    </row>
    <row r="21">
      <c r="A21" t="n">
        <v>33.0</v>
      </c>
      <c r="B21" s="95" t="n">
        <v>30.8601520572451</v>
      </c>
    </row>
    <row r="22">
      <c r="A22" t="n">
        <v>34.0</v>
      </c>
      <c r="B22" s="95" t="n">
        <v>31.5884084636615</v>
      </c>
    </row>
    <row r="23">
      <c r="A23" t="n">
        <v>35.0</v>
      </c>
      <c r="B23" s="95" t="n">
        <v>32.2305724033359</v>
      </c>
    </row>
    <row r="24">
      <c r="A24" t="n">
        <v>36.0</v>
      </c>
      <c r="B24" s="95" t="n">
        <v>32.8045597565379</v>
      </c>
    </row>
    <row r="25">
      <c r="A25" t="n">
        <v>37.0</v>
      </c>
      <c r="B25" s="95" t="n">
        <v>33.3829762793636</v>
      </c>
    </row>
    <row r="26">
      <c r="A26" t="n">
        <v>38.0</v>
      </c>
      <c r="B26" s="95" t="n">
        <v>33.9076933495869</v>
      </c>
    </row>
    <row r="27">
      <c r="A27" t="n">
        <v>39.0</v>
      </c>
      <c r="B27" s="95" t="n">
        <v>34.4986217216665</v>
      </c>
    </row>
    <row r="28">
      <c r="A28" t="n">
        <v>40.0</v>
      </c>
      <c r="B28" s="95" t="n">
        <v>34.9094339622642</v>
      </c>
    </row>
    <row r="29">
      <c r="A29" t="n">
        <v>41.0</v>
      </c>
      <c r="B29" s="95" t="n">
        <v>35.4015791814947</v>
      </c>
    </row>
    <row r="30">
      <c r="A30" t="n">
        <v>42.0</v>
      </c>
      <c r="B30" s="95" t="n">
        <v>35.6720401691332</v>
      </c>
    </row>
    <row r="31">
      <c r="A31" t="n">
        <v>43.0</v>
      </c>
      <c r="B31" s="95" t="n">
        <v>36.0528230270441</v>
      </c>
    </row>
    <row r="32">
      <c r="A32" t="n">
        <v>44.0</v>
      </c>
      <c r="B32" s="95" t="n">
        <v>36.2837404885863</v>
      </c>
    </row>
    <row r="33">
      <c r="A33" t="n">
        <v>45.0</v>
      </c>
      <c r="B33" s="95" t="n">
        <v>36.4966571155683</v>
      </c>
    </row>
    <row r="34">
      <c r="A34" t="n">
        <v>46.0</v>
      </c>
      <c r="B34" s="95" t="n">
        <v>36.6001188354129</v>
      </c>
    </row>
    <row r="35">
      <c r="A35" t="n">
        <v>47.0</v>
      </c>
      <c r="B35" s="95" t="n">
        <v>36.7231104651163</v>
      </c>
    </row>
    <row r="36">
      <c r="A36" t="n">
        <v>48.0</v>
      </c>
      <c r="B36" s="95" t="n">
        <v>36.7131110095934</v>
      </c>
    </row>
    <row r="37">
      <c r="A37" t="n">
        <v>49.0</v>
      </c>
      <c r="B37" s="95" t="n">
        <v>36.6460071513707</v>
      </c>
    </row>
    <row r="38">
      <c r="A38" t="n">
        <v>50.0</v>
      </c>
      <c r="B38" s="95" t="n">
        <v>36.6757553426676</v>
      </c>
    </row>
  </sheetData>
  <pageMargins bottom="0.75" footer="0.3" header="0.3" left="0.7" right="0.7" top="0.75"/>
</worksheet>
</file>

<file path=xl/worksheets/sheet44.xml><?xml version="1.0" encoding="utf-8"?>
<worksheet xmlns="http://schemas.openxmlformats.org/spreadsheetml/2006/main">
  <dimension ref="A1:D7"/>
  <sheetViews>
    <sheetView workbookViewId="0"/>
  </sheetViews>
  <sheetFormatPr defaultRowHeight="15.0"/>
  <sheetData>
    <row r="1">
      <c r="A1" t="s">
        <v>187</v>
      </c>
    </row>
    <row r="2">
      <c r="A2" t="s">
        <v>188</v>
      </c>
      <c r="B2" t="s">
        <v>189</v>
      </c>
      <c r="C2" t="s">
        <v>173</v>
      </c>
    </row>
    <row r="3">
      <c r="A3" t="s">
        <v>71</v>
      </c>
      <c r="B3" s="97" t="s">
        <v>71</v>
      </c>
      <c r="C3" s="97" t="n">
        <v>57.29467469456947</v>
      </c>
    </row>
    <row r="4">
      <c r="A4" t="s">
        <v>71</v>
      </c>
      <c r="B4" s="97" t="s">
        <v>190</v>
      </c>
      <c r="C4" s="97" t="n">
        <v>7.987373589758579</v>
      </c>
    </row>
    <row r="5">
      <c r="A5" t="s">
        <v>190</v>
      </c>
      <c r="B5" s="97" t="s">
        <v>71</v>
      </c>
      <c r="C5" s="97" t="n">
        <v>8.201321096627112</v>
      </c>
    </row>
    <row r="6">
      <c r="A6" t="s">
        <v>190</v>
      </c>
      <c r="B6" s="97" t="s">
        <v>190</v>
      </c>
      <c r="C6" s="97" t="n">
        <v>25.172151750745307</v>
      </c>
    </row>
    <row r="7">
      <c r="A7" t="s">
        <v>191</v>
      </c>
      <c r="B7" s="97" t="s">
        <v>192</v>
      </c>
      <c r="C7" s="97" t="n">
        <v>1.3444788682995266</v>
      </c>
    </row>
  </sheetData>
  <pageMargins bottom="0.75" footer="0.3" header="0.3" left="0.7" right="0.7" top="0.75"/>
</worksheet>
</file>

<file path=xl/worksheets/sheet9.xml><?xml version="1.0" encoding="utf-8"?>
<worksheet xmlns="http://schemas.openxmlformats.org/spreadsheetml/2006/main">
  <dimension ref="A1:C70"/>
  <sheetViews>
    <sheetView workbookViewId="0"/>
  </sheetViews>
  <sheetFormatPr defaultRowHeight="15.0"/>
  <sheetData>
    <row r="1">
      <c r="A1" t="s">
        <v>34</v>
      </c>
    </row>
    <row r="2">
      <c r="A2" t="s">
        <v>35</v>
      </c>
      <c r="B2" t="s">
        <v>36</v>
      </c>
    </row>
    <row r="3">
      <c r="A3" t="n">
        <v>1951.0</v>
      </c>
      <c r="B3" t="n">
        <v>102764.0</v>
      </c>
    </row>
    <row r="4">
      <c r="A4" t="n">
        <v>1952.0</v>
      </c>
      <c r="B4" t="n">
        <v>103012.0</v>
      </c>
    </row>
    <row r="5">
      <c r="A5" t="n">
        <v>1953.0</v>
      </c>
      <c r="B5" t="n">
        <v>102867.0</v>
      </c>
    </row>
    <row r="6">
      <c r="A6" t="n">
        <v>1954.0</v>
      </c>
      <c r="B6" t="n">
        <v>103985.0</v>
      </c>
    </row>
    <row r="7">
      <c r="A7" t="n">
        <v>1955.0</v>
      </c>
      <c r="B7" t="n">
        <v>108575.0</v>
      </c>
    </row>
    <row r="8">
      <c r="A8" t="n">
        <v>1956.0</v>
      </c>
      <c r="B8" t="n">
        <v>115827.0</v>
      </c>
    </row>
    <row r="9">
      <c r="A9" t="n">
        <v>1957.0</v>
      </c>
      <c r="B9" t="n">
        <v>118712.0</v>
      </c>
    </row>
    <row r="10">
      <c r="A10" t="n">
        <v>1958.0</v>
      </c>
      <c r="B10" t="n">
        <v>119755.0</v>
      </c>
    </row>
    <row r="11">
      <c r="A11" t="n">
        <v>1959.0</v>
      </c>
      <c r="B11" t="n">
        <v>124377.0</v>
      </c>
    </row>
    <row r="12">
      <c r="A12" t="n">
        <v>1960.0</v>
      </c>
      <c r="B12" t="n">
        <v>125945.0</v>
      </c>
    </row>
    <row r="13">
      <c r="A13" t="n">
        <v>1961.0</v>
      </c>
      <c r="B13" t="n">
        <v>131563.0</v>
      </c>
    </row>
    <row r="14">
      <c r="A14" t="n">
        <v>1962.0</v>
      </c>
      <c r="B14" t="n">
        <v>133253.0</v>
      </c>
    </row>
    <row r="15">
      <c r="A15" t="n">
        <v>1963.0</v>
      </c>
      <c r="B15" t="n">
        <v>134809.0</v>
      </c>
    </row>
    <row r="16">
      <c r="A16" t="n">
        <v>1964.0</v>
      </c>
      <c r="B16" t="n">
        <v>133841.0</v>
      </c>
    </row>
    <row r="17">
      <c r="A17" t="n">
        <v>1965.0</v>
      </c>
      <c r="B17" t="n">
        <v>129924.0</v>
      </c>
    </row>
    <row r="18">
      <c r="A18" t="n">
        <v>1966.0</v>
      </c>
      <c r="B18" t="n">
        <v>128577.0</v>
      </c>
    </row>
    <row r="19">
      <c r="A19" t="n">
        <v>1967.0</v>
      </c>
      <c r="B19" t="n">
        <v>127404.0</v>
      </c>
    </row>
    <row r="20">
      <c r="A20" t="n">
        <v>1968.0</v>
      </c>
      <c r="B20" t="n">
        <v>126115.0</v>
      </c>
    </row>
    <row r="21">
      <c r="A21" t="n">
        <v>1969.0</v>
      </c>
      <c r="B21" t="n">
        <v>121377.0</v>
      </c>
    </row>
    <row r="22">
      <c r="A22" t="n">
        <v>1970.0</v>
      </c>
      <c r="B22" t="n">
        <v>112301.0</v>
      </c>
    </row>
    <row r="23">
      <c r="A23" t="n">
        <v>1971.0</v>
      </c>
      <c r="B23" t="n">
        <v>108510.0</v>
      </c>
    </row>
    <row r="24">
      <c r="A24" t="n">
        <v>1972.0</v>
      </c>
      <c r="B24" t="n">
        <v>104033.0</v>
      </c>
    </row>
    <row r="25">
      <c r="A25" t="n">
        <v>1973.0</v>
      </c>
      <c r="B25" t="n">
        <v>98041.0</v>
      </c>
    </row>
    <row r="26">
      <c r="A26" t="n">
        <v>1974.0</v>
      </c>
      <c r="B26" t="n">
        <v>97430.0</v>
      </c>
    </row>
    <row r="27">
      <c r="A27" t="n">
        <v>1975.0</v>
      </c>
      <c r="B27" t="n">
        <v>93757.0</v>
      </c>
    </row>
    <row r="28">
      <c r="A28" t="n">
        <v>1976.0</v>
      </c>
      <c r="B28" t="n">
        <v>87446.0</v>
      </c>
    </row>
    <row r="29">
      <c r="A29" t="n">
        <v>1977.0</v>
      </c>
      <c r="B29" t="n">
        <v>85595.0</v>
      </c>
    </row>
    <row r="30">
      <c r="A30" t="n">
        <v>1978.0</v>
      </c>
      <c r="B30" t="n">
        <v>85402.0</v>
      </c>
    </row>
    <row r="31">
      <c r="A31" t="n">
        <v>1979.0</v>
      </c>
      <c r="B31" t="n">
        <v>86388.0</v>
      </c>
    </row>
    <row r="32">
      <c r="A32" t="n">
        <v>1980.0</v>
      </c>
      <c r="B32" t="n">
        <v>90872.0</v>
      </c>
    </row>
    <row r="33">
      <c r="A33" t="n">
        <v>1981.0</v>
      </c>
      <c r="B33" t="n">
        <v>93942.0</v>
      </c>
    </row>
    <row r="34">
      <c r="A34" t="n">
        <v>1982.0</v>
      </c>
      <c r="B34" t="n">
        <v>94840.0</v>
      </c>
    </row>
    <row r="35">
      <c r="A35" t="n">
        <v>1983.0</v>
      </c>
      <c r="B35" t="n">
        <v>90118.0</v>
      </c>
    </row>
    <row r="36">
      <c r="A36" t="n">
        <v>1984.0</v>
      </c>
      <c r="B36" t="n">
        <v>89234.0</v>
      </c>
    </row>
    <row r="37">
      <c r="A37" t="n">
        <v>1985.0</v>
      </c>
      <c r="B37" t="n">
        <v>87440.0</v>
      </c>
    </row>
    <row r="38">
      <c r="A38" t="n">
        <v>1986.0</v>
      </c>
      <c r="B38" t="n">
        <v>86964.0</v>
      </c>
    </row>
    <row r="39">
      <c r="A39" t="n">
        <v>1987.0</v>
      </c>
      <c r="B39" t="n">
        <v>86503.0</v>
      </c>
    </row>
    <row r="40">
      <c r="A40" t="n">
        <v>1988.0</v>
      </c>
      <c r="B40" t="n">
        <v>88052.0</v>
      </c>
    </row>
    <row r="41">
      <c r="A41" t="n">
        <v>1989.0</v>
      </c>
      <c r="B41" t="n">
        <v>88759.0</v>
      </c>
    </row>
    <row r="42">
      <c r="A42" t="n">
        <v>1990.0</v>
      </c>
      <c r="B42" t="n">
        <v>90454.0</v>
      </c>
    </row>
    <row r="43">
      <c r="A43" t="n">
        <v>1991.0</v>
      </c>
      <c r="B43" t="n">
        <v>94629.0</v>
      </c>
    </row>
    <row r="44">
      <c r="A44" t="n">
        <v>1992.0</v>
      </c>
      <c r="B44" t="n">
        <v>95302.0</v>
      </c>
    </row>
    <row r="45">
      <c r="A45" t="n">
        <v>1993.0</v>
      </c>
      <c r="B45" t="n">
        <v>95227.0</v>
      </c>
    </row>
    <row r="46">
      <c r="A46" t="n">
        <v>1994.0</v>
      </c>
      <c r="B46" t="n">
        <v>92415.0</v>
      </c>
    </row>
    <row r="47">
      <c r="A47" t="n">
        <v>1995.0</v>
      </c>
      <c r="B47" t="n">
        <v>88669.0</v>
      </c>
    </row>
    <row r="48">
      <c r="A48" t="n">
        <v>1996.0</v>
      </c>
      <c r="B48" t="n">
        <v>88809.0</v>
      </c>
    </row>
    <row r="49">
      <c r="A49" t="n">
        <v>1997.0</v>
      </c>
      <c r="B49" t="n">
        <v>84045.0</v>
      </c>
    </row>
    <row r="50">
      <c r="A50" t="n">
        <v>1998.0</v>
      </c>
      <c r="B50" t="n">
        <v>81233.0</v>
      </c>
    </row>
    <row r="51">
      <c r="A51" t="n">
        <v>1999.0</v>
      </c>
      <c r="B51" t="n">
        <v>78138.0</v>
      </c>
    </row>
    <row r="52">
      <c r="A52" t="n">
        <v>2000.0</v>
      </c>
      <c r="B52" t="n">
        <v>78268.0</v>
      </c>
    </row>
    <row r="53">
      <c r="A53" t="n">
        <v>2001.0</v>
      </c>
      <c r="B53" t="n">
        <v>75458.0</v>
      </c>
    </row>
    <row r="54">
      <c r="A54" t="n">
        <v>2002.0</v>
      </c>
      <c r="B54" t="n">
        <v>78399.0</v>
      </c>
    </row>
    <row r="55">
      <c r="A55" t="n">
        <v>2003.0</v>
      </c>
      <c r="B55" t="n">
        <v>76944.0</v>
      </c>
    </row>
    <row r="56">
      <c r="A56" t="n">
        <v>2004.0</v>
      </c>
      <c r="B56" t="n">
        <v>78968.0</v>
      </c>
    </row>
    <row r="57">
      <c r="A57" t="n">
        <v>2005.0</v>
      </c>
      <c r="B57" t="n">
        <v>78190.0</v>
      </c>
    </row>
    <row r="58">
      <c r="A58" t="n">
        <v>2006.0</v>
      </c>
      <c r="B58" t="n">
        <v>77914.0</v>
      </c>
    </row>
    <row r="59">
      <c r="A59" t="n">
        <v>2007.0</v>
      </c>
      <c r="B59" t="n">
        <v>76250.0</v>
      </c>
    </row>
    <row r="60">
      <c r="A60" t="n">
        <v>2008.0</v>
      </c>
      <c r="B60" t="n">
        <v>77752.0</v>
      </c>
    </row>
    <row r="61">
      <c r="A61" t="n">
        <v>2009.0</v>
      </c>
      <c r="B61" t="n">
        <v>76344.0</v>
      </c>
    </row>
    <row r="62">
      <c r="A62" t="n">
        <v>2010.0</v>
      </c>
      <c r="B62" t="n">
        <v>78742.0</v>
      </c>
    </row>
    <row r="63">
      <c r="A63" t="n">
        <v>2011.0</v>
      </c>
      <c r="B63" t="n">
        <v>78109.0</v>
      </c>
    </row>
    <row r="64">
      <c r="A64" t="n">
        <v>2012.0</v>
      </c>
      <c r="B64" t="n">
        <v>78952.0</v>
      </c>
    </row>
    <row r="65">
      <c r="A65" t="n">
        <v>2013.0</v>
      </c>
      <c r="B65" t="n">
        <v>79330.0</v>
      </c>
    </row>
    <row r="66">
      <c r="A66" t="n">
        <v>2014.0</v>
      </c>
      <c r="B66" t="n">
        <v>81722.0</v>
      </c>
    </row>
    <row r="67">
      <c r="A67" t="n">
        <v>2015.0</v>
      </c>
      <c r="B67" t="n">
        <v>84381.0</v>
      </c>
    </row>
    <row r="68">
      <c r="A68" t="n">
        <v>2016.0</v>
      </c>
      <c r="B68" t="n">
        <v>87675.0</v>
      </c>
    </row>
    <row r="69">
      <c r="A69" t="n">
        <v>2017.0</v>
      </c>
      <c r="B69" t="n">
        <v>87633.0</v>
      </c>
    </row>
    <row r="70">
      <c r="A70" t="n">
        <v>2018.0</v>
      </c>
      <c r="B70" t="n">
        <v>85535.0</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baseType="variant" size="2">
      <vt:variant>
        <vt:lpstr>Worksheets</vt:lpstr>
      </vt:variant>
      <vt:variant>
        <vt:i4>3</vt:i4>
      </vt:variant>
    </vt:vector>
  </HeadingPairs>
  <TitlesOfParts>
    <vt:vector baseType="lpstr" size="3">
      <vt:lpstr>ReadMe</vt:lpstr>
      <vt:lpstr>Methodologie</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2013-12-11T12:44:52Z</dcterms:created>
  <dc:creator>Krystof</dc:creator>
  <cp:lastModifiedBy>Krystof Zeman</cp:lastModifiedBy>
  <dcterms:modified xsi:type="dcterms:W3CDTF">2019-09-05T10:08:57Z</dcterms:modified>
</cp:coreProperties>
</file>